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trandes\Desktop\"/>
    </mc:Choice>
  </mc:AlternateContent>
  <bookViews>
    <workbookView xWindow="0" yWindow="0" windowWidth="19200" windowHeight="8250" tabRatio="714"/>
  </bookViews>
  <sheets>
    <sheet name="Boys Standings" sheetId="1" r:id="rId1"/>
    <sheet name="Girls Standings" sheetId="2" r:id="rId2"/>
    <sheet name="Overall Team States" sheetId="11" r:id="rId3"/>
    <sheet name="Boys Point Totals " sheetId="10" r:id="rId4"/>
    <sheet name="Girls Point Totals " sheetId="9" r:id="rId5"/>
    <sheet name="ROC BOYS" sheetId="7" r:id="rId6"/>
    <sheet name="ROC GIRLS" sheetId="8" r:id="rId7"/>
    <sheet name=" Overall ROC Times BOYS" sheetId="12" r:id="rId8"/>
    <sheet name="Overall ROC Times GIRLS" sheetId="13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3" l="1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2" i="13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G17" i="11" l="1"/>
  <c r="G20" i="11"/>
  <c r="G18" i="11"/>
  <c r="G22" i="11"/>
  <c r="G23" i="11"/>
  <c r="G24" i="11"/>
  <c r="G25" i="11"/>
  <c r="G21" i="11"/>
  <c r="G19" i="11"/>
  <c r="G16" i="11"/>
  <c r="G8" i="11"/>
  <c r="G5" i="11"/>
  <c r="G4" i="11"/>
  <c r="G3" i="11"/>
  <c r="G6" i="11"/>
  <c r="G11" i="11"/>
  <c r="G12" i="11"/>
  <c r="G9" i="11"/>
  <c r="G10" i="11"/>
  <c r="G7" i="11"/>
  <c r="M5" i="7" l="1"/>
  <c r="M17" i="7"/>
  <c r="M8" i="7"/>
  <c r="M13" i="7"/>
  <c r="M9" i="7"/>
  <c r="M16" i="7"/>
  <c r="M10" i="7"/>
  <c r="M35" i="7"/>
  <c r="M20" i="7"/>
  <c r="M31" i="7"/>
  <c r="M24" i="7"/>
  <c r="M19" i="7"/>
  <c r="M27" i="7"/>
  <c r="M25" i="7"/>
  <c r="M30" i="7"/>
  <c r="M12" i="7"/>
  <c r="M23" i="7"/>
  <c r="M21" i="7"/>
  <c r="M22" i="7"/>
  <c r="M37" i="7"/>
  <c r="M3" i="7"/>
  <c r="H4" i="7"/>
  <c r="M4" i="7" s="1"/>
  <c r="H5" i="7"/>
  <c r="H17" i="7"/>
  <c r="H8" i="7"/>
  <c r="H18" i="7"/>
  <c r="M18" i="7" s="1"/>
  <c r="H11" i="7"/>
  <c r="M11" i="7" s="1"/>
  <c r="H32" i="7"/>
  <c r="M32" i="7" s="1"/>
  <c r="H13" i="7"/>
  <c r="H9" i="7"/>
  <c r="H14" i="7"/>
  <c r="M14" i="7" s="1"/>
  <c r="H16" i="7"/>
  <c r="H10" i="7"/>
  <c r="H7" i="7"/>
  <c r="M7" i="7" s="1"/>
  <c r="H35" i="7"/>
  <c r="H20" i="7"/>
  <c r="H31" i="7"/>
  <c r="H6" i="7"/>
  <c r="M6" i="7" s="1"/>
  <c r="H15" i="7"/>
  <c r="M15" i="7" s="1"/>
  <c r="H26" i="7"/>
  <c r="M26" i="7" s="1"/>
  <c r="H24" i="7"/>
  <c r="H19" i="7"/>
  <c r="H27" i="7"/>
  <c r="H25" i="7"/>
  <c r="H29" i="7"/>
  <c r="M29" i="7" s="1"/>
  <c r="H28" i="7"/>
  <c r="M28" i="7" s="1"/>
  <c r="H30" i="7"/>
  <c r="H12" i="7"/>
  <c r="H23" i="7"/>
  <c r="H36" i="7"/>
  <c r="M36" i="7" s="1"/>
  <c r="H33" i="7"/>
  <c r="M33" i="7" s="1"/>
  <c r="H34" i="7"/>
  <c r="M34" i="7" s="1"/>
  <c r="H21" i="7"/>
  <c r="H22" i="7"/>
  <c r="H37" i="7"/>
  <c r="H3" i="7"/>
  <c r="L9" i="8"/>
  <c r="L4" i="8"/>
  <c r="L5" i="8"/>
  <c r="L8" i="8"/>
  <c r="L12" i="8"/>
  <c r="L14" i="8"/>
  <c r="L11" i="8"/>
  <c r="L30" i="8"/>
  <c r="L31" i="8"/>
  <c r="L23" i="8"/>
  <c r="L26" i="8"/>
  <c r="L25" i="8"/>
  <c r="G9" i="8"/>
  <c r="G4" i="8"/>
  <c r="G5" i="8"/>
  <c r="G8" i="8"/>
  <c r="G13" i="8"/>
  <c r="L13" i="8" s="1"/>
  <c r="G6" i="8"/>
  <c r="L6" i="8" s="1"/>
  <c r="G20" i="8"/>
  <c r="L20" i="8" s="1"/>
  <c r="G10" i="8"/>
  <c r="L10" i="8" s="1"/>
  <c r="G19" i="8"/>
  <c r="L19" i="8" s="1"/>
  <c r="G21" i="8"/>
  <c r="L21" i="8" s="1"/>
  <c r="G17" i="8"/>
  <c r="L17" i="8" s="1"/>
  <c r="G7" i="8"/>
  <c r="L7" i="8" s="1"/>
  <c r="G12" i="8"/>
  <c r="G14" i="8"/>
  <c r="G11" i="8"/>
  <c r="G22" i="8"/>
  <c r="L22" i="8" s="1"/>
  <c r="G24" i="8"/>
  <c r="L24" i="8" s="1"/>
  <c r="G16" i="8"/>
  <c r="L16" i="8" s="1"/>
  <c r="G28" i="8"/>
  <c r="L28" i="8" s="1"/>
  <c r="G32" i="8"/>
  <c r="L32" i="8" s="1"/>
  <c r="G15" i="8"/>
  <c r="L15" i="8" s="1"/>
  <c r="G27" i="8"/>
  <c r="L27" i="8" s="1"/>
  <c r="G18" i="8"/>
  <c r="L18" i="8" s="1"/>
  <c r="G30" i="8"/>
  <c r="G31" i="8"/>
  <c r="G23" i="8"/>
  <c r="G26" i="8"/>
  <c r="G25" i="8"/>
  <c r="G29" i="8"/>
  <c r="L29" i="8" s="1"/>
  <c r="G3" i="8"/>
  <c r="L3" i="8" s="1"/>
  <c r="R134" i="9" l="1"/>
  <c r="R136" i="10"/>
  <c r="R116" i="10"/>
  <c r="R132" i="10"/>
  <c r="R111" i="10"/>
  <c r="U12" i="1"/>
  <c r="U13" i="1"/>
  <c r="U14" i="1"/>
  <c r="U15" i="1"/>
  <c r="R7" i="1"/>
  <c r="R10" i="1"/>
  <c r="R12" i="1"/>
  <c r="R19" i="1"/>
  <c r="R24" i="1"/>
  <c r="R26" i="1"/>
  <c r="R4" i="1"/>
  <c r="R6" i="1"/>
  <c r="R9" i="1"/>
  <c r="R13" i="1"/>
  <c r="R22" i="1"/>
  <c r="R21" i="1"/>
  <c r="R25" i="1"/>
  <c r="R128" i="9" l="1"/>
  <c r="R142" i="10" l="1"/>
  <c r="R129" i="10"/>
  <c r="R21" i="2" l="1"/>
  <c r="R11" i="2" l="1"/>
  <c r="R9" i="2"/>
  <c r="R16" i="2"/>
  <c r="R14" i="2"/>
  <c r="R5" i="2"/>
  <c r="R20" i="2"/>
  <c r="R15" i="2"/>
  <c r="R23" i="2"/>
  <c r="R10" i="2"/>
  <c r="R17" i="2"/>
  <c r="R12" i="2"/>
  <c r="R24" i="2"/>
  <c r="R7" i="2"/>
  <c r="R19" i="2"/>
  <c r="R22" i="2"/>
  <c r="R8" i="2"/>
  <c r="R4" i="2"/>
  <c r="R18" i="2"/>
  <c r="R6" i="2"/>
  <c r="R13" i="2"/>
  <c r="R3" i="2"/>
  <c r="R108" i="10" l="1"/>
  <c r="R85" i="10" l="1"/>
  <c r="R99" i="10"/>
  <c r="R94" i="9" l="1"/>
  <c r="R29" i="9"/>
  <c r="R52" i="9"/>
  <c r="R32" i="9"/>
  <c r="R121" i="9"/>
  <c r="R73" i="9"/>
  <c r="R101" i="9"/>
  <c r="R5" i="9"/>
  <c r="R21" i="9"/>
  <c r="R46" i="9"/>
  <c r="R30" i="9"/>
  <c r="R88" i="9"/>
  <c r="R55" i="9"/>
  <c r="R110" i="9"/>
  <c r="R60" i="9"/>
  <c r="R86" i="9"/>
  <c r="R108" i="9"/>
  <c r="R115" i="9"/>
  <c r="R116" i="9"/>
  <c r="R130" i="9"/>
  <c r="R143" i="9"/>
  <c r="R13" i="9"/>
  <c r="R20" i="9"/>
  <c r="R25" i="9"/>
  <c r="R31" i="9"/>
  <c r="R36" i="9"/>
  <c r="R62" i="9"/>
  <c r="R141" i="9"/>
  <c r="R53" i="9"/>
  <c r="R137" i="9"/>
  <c r="R87" i="9"/>
  <c r="R7" i="9"/>
  <c r="R10" i="9"/>
  <c r="R24" i="9"/>
  <c r="R77" i="9"/>
  <c r="R34" i="9"/>
  <c r="R72" i="9"/>
  <c r="R136" i="9"/>
  <c r="R105" i="9"/>
  <c r="R139" i="10"/>
  <c r="R103" i="9" l="1"/>
  <c r="R131" i="9"/>
  <c r="R126" i="9"/>
  <c r="R141" i="10" l="1"/>
  <c r="R154" i="10"/>
  <c r="R94" i="10"/>
  <c r="S24" i="2" l="1"/>
  <c r="S21" i="2"/>
  <c r="R114" i="10"/>
  <c r="R134" i="10"/>
  <c r="R98" i="10"/>
  <c r="U21" i="2" l="1"/>
  <c r="R93" i="10"/>
  <c r="R147" i="10"/>
  <c r="R160" i="10"/>
  <c r="R75" i="9"/>
  <c r="R83" i="9"/>
  <c r="R66" i="9"/>
  <c r="R63" i="9"/>
  <c r="R64" i="9"/>
  <c r="R138" i="9"/>
  <c r="R71" i="9"/>
  <c r="R99" i="9"/>
  <c r="R8" i="9"/>
  <c r="R17" i="9"/>
  <c r="R47" i="9"/>
  <c r="R117" i="9"/>
  <c r="R92" i="9"/>
  <c r="R28" i="9"/>
  <c r="R11" i="9"/>
  <c r="R89" i="9"/>
  <c r="R90" i="9"/>
  <c r="R15" i="9"/>
  <c r="R109" i="9"/>
  <c r="R3" i="9"/>
  <c r="R35" i="9"/>
  <c r="R57" i="9"/>
  <c r="R59" i="9"/>
  <c r="R119" i="9"/>
  <c r="R61" i="9"/>
  <c r="R69" i="9"/>
  <c r="R27" i="9"/>
  <c r="R82" i="9"/>
  <c r="R70" i="9"/>
  <c r="R98" i="9"/>
  <c r="R120" i="9"/>
  <c r="R102" i="9"/>
  <c r="R112" i="9"/>
  <c r="R118" i="9"/>
  <c r="R132" i="9"/>
  <c r="R113" i="9"/>
  <c r="R142" i="9"/>
  <c r="R26" i="9"/>
  <c r="R48" i="9"/>
  <c r="R9" i="9"/>
  <c r="R67" i="9"/>
  <c r="R76" i="9"/>
  <c r="R38" i="9"/>
  <c r="R96" i="9"/>
  <c r="R6" i="9"/>
  <c r="R56" i="9"/>
  <c r="R58" i="9"/>
  <c r="R84" i="9"/>
  <c r="R45" i="9"/>
  <c r="R23" i="9"/>
  <c r="R19" i="9"/>
  <c r="R22" i="9"/>
  <c r="R41" i="9"/>
  <c r="R33" i="9"/>
  <c r="R122" i="9"/>
  <c r="R40" i="9"/>
  <c r="R78" i="9"/>
  <c r="R106" i="9"/>
  <c r="R97" i="9"/>
  <c r="R74" i="9"/>
  <c r="R43" i="9"/>
  <c r="R65" i="9"/>
  <c r="R123" i="9"/>
  <c r="R93" i="9"/>
  <c r="R104" i="9"/>
  <c r="R125" i="9"/>
  <c r="R114" i="9"/>
  <c r="R81" i="9"/>
  <c r="R44" i="9"/>
  <c r="R79" i="9"/>
  <c r="R54" i="9"/>
  <c r="R68" i="9"/>
  <c r="R111" i="9"/>
  <c r="R80" i="9"/>
  <c r="R39" i="9"/>
  <c r="R124" i="9"/>
  <c r="R50" i="9"/>
  <c r="R91" i="9"/>
  <c r="R18" i="9"/>
  <c r="R85" i="9"/>
  <c r="R133" i="9"/>
  <c r="R4" i="9"/>
  <c r="R16" i="9"/>
  <c r="R42" i="9"/>
  <c r="R135" i="9"/>
  <c r="R127" i="9"/>
  <c r="R129" i="9"/>
  <c r="R139" i="9"/>
  <c r="R140" i="9"/>
  <c r="R12" i="9"/>
  <c r="R14" i="9"/>
  <c r="R49" i="9"/>
  <c r="R37" i="9"/>
  <c r="R95" i="9"/>
  <c r="R107" i="9"/>
  <c r="R100" i="9"/>
  <c r="R140" i="10"/>
  <c r="R65" i="10" l="1"/>
  <c r="R82" i="10"/>
  <c r="R110" i="10"/>
  <c r="R92" i="10"/>
  <c r="R67" i="10"/>
  <c r="R48" i="10" l="1"/>
  <c r="R107" i="10"/>
  <c r="R42" i="10"/>
  <c r="S27" i="1"/>
  <c r="R27" i="1"/>
  <c r="U27" i="1" l="1"/>
  <c r="R11" i="10"/>
  <c r="R24" i="10"/>
  <c r="R17" i="10"/>
  <c r="R8" i="10"/>
  <c r="R87" i="10"/>
  <c r="R6" i="10"/>
  <c r="R28" i="10"/>
  <c r="R33" i="10"/>
  <c r="R41" i="10"/>
  <c r="R53" i="10"/>
  <c r="R19" i="10"/>
  <c r="R64" i="10"/>
  <c r="R52" i="10"/>
  <c r="R29" i="10"/>
  <c r="R58" i="10"/>
  <c r="R32" i="10"/>
  <c r="R68" i="10"/>
  <c r="R71" i="10"/>
  <c r="R51" i="10"/>
  <c r="R56" i="10"/>
  <c r="R96" i="10"/>
  <c r="R23" i="10"/>
  <c r="R47" i="10"/>
  <c r="R72" i="10"/>
  <c r="R44" i="10"/>
  <c r="R60" i="10"/>
  <c r="R40" i="10"/>
  <c r="R75" i="10"/>
  <c r="R73" i="10"/>
  <c r="R90" i="10"/>
  <c r="R37" i="10"/>
  <c r="R26" i="10"/>
  <c r="R86" i="10"/>
  <c r="R78" i="10"/>
  <c r="R16" i="10"/>
  <c r="R12" i="10"/>
  <c r="R79" i="10"/>
  <c r="R104" i="10"/>
  <c r="R130" i="10"/>
  <c r="R80" i="10"/>
  <c r="R57" i="10"/>
  <c r="R83" i="10"/>
  <c r="R66" i="10"/>
  <c r="R113" i="10"/>
  <c r="R150" i="10"/>
  <c r="R125" i="10"/>
  <c r="R165" i="10"/>
  <c r="R126" i="10"/>
  <c r="R122" i="10"/>
  <c r="R77" i="10"/>
  <c r="R63" i="10"/>
  <c r="R97" i="10"/>
  <c r="R138" i="10"/>
  <c r="R106" i="10"/>
  <c r="R120" i="10"/>
  <c r="R95" i="10"/>
  <c r="R145" i="10"/>
  <c r="R133" i="10"/>
  <c r="R43" i="10"/>
  <c r="R20" i="10"/>
  <c r="R5" i="10"/>
  <c r="R4" i="10"/>
  <c r="R21" i="10"/>
  <c r="R10" i="10"/>
  <c r="R9" i="10"/>
  <c r="R13" i="10"/>
  <c r="R45" i="10"/>
  <c r="R7" i="10"/>
  <c r="R31" i="10"/>
  <c r="R14" i="10"/>
  <c r="R36" i="10"/>
  <c r="R27" i="10"/>
  <c r="R35" i="10"/>
  <c r="R54" i="10"/>
  <c r="R55" i="10"/>
  <c r="R62" i="10"/>
  <c r="R22" i="10"/>
  <c r="R39" i="10"/>
  <c r="R18" i="10"/>
  <c r="R89" i="10"/>
  <c r="R84" i="10"/>
  <c r="R74" i="10"/>
  <c r="R103" i="10"/>
  <c r="R61" i="10"/>
  <c r="R76" i="10"/>
  <c r="R70" i="10"/>
  <c r="R25" i="10"/>
  <c r="R100" i="10"/>
  <c r="R137" i="10"/>
  <c r="R121" i="10"/>
  <c r="R101" i="10"/>
  <c r="R91" i="10"/>
  <c r="R123" i="10"/>
  <c r="R119" i="10"/>
  <c r="R159" i="10"/>
  <c r="R131" i="10"/>
  <c r="R143" i="10"/>
  <c r="R146" i="10"/>
  <c r="R162" i="10"/>
  <c r="R152" i="10"/>
  <c r="R164" i="10"/>
  <c r="R124" i="10"/>
  <c r="R149" i="10"/>
  <c r="R115" i="10"/>
  <c r="R151" i="10"/>
  <c r="R163" i="10"/>
  <c r="R30" i="10"/>
  <c r="R46" i="10"/>
  <c r="R112" i="10"/>
  <c r="R102" i="10"/>
  <c r="R88" i="10"/>
  <c r="R157" i="10"/>
  <c r="R158" i="10"/>
  <c r="R50" i="10"/>
  <c r="R15" i="10"/>
  <c r="R34" i="10"/>
  <c r="R49" i="10"/>
  <c r="R81" i="10"/>
  <c r="R59" i="10"/>
  <c r="R118" i="10"/>
  <c r="R148" i="10"/>
  <c r="R105" i="10"/>
  <c r="R109" i="10"/>
  <c r="R155" i="10"/>
  <c r="R153" i="10"/>
  <c r="R135" i="10"/>
  <c r="R156" i="10"/>
  <c r="R69" i="10"/>
  <c r="R161" i="10"/>
  <c r="R38" i="10"/>
  <c r="R117" i="10"/>
  <c r="R128" i="10"/>
  <c r="R144" i="10"/>
  <c r="R127" i="10"/>
  <c r="R3" i="10"/>
  <c r="R51" i="9"/>
  <c r="S19" i="1" l="1"/>
  <c r="S26" i="1"/>
  <c r="S7" i="1"/>
  <c r="S10" i="1"/>
  <c r="S24" i="1"/>
  <c r="S12" i="1"/>
  <c r="S22" i="1"/>
  <c r="S6" i="1"/>
  <c r="S25" i="1"/>
  <c r="S13" i="1"/>
  <c r="S21" i="1"/>
  <c r="S4" i="1"/>
  <c r="S9" i="1"/>
  <c r="S18" i="1"/>
  <c r="S17" i="1"/>
  <c r="S16" i="1"/>
  <c r="S15" i="1"/>
  <c r="S8" i="1"/>
  <c r="S23" i="1"/>
  <c r="S11" i="1"/>
  <c r="S14" i="1"/>
  <c r="S5" i="1"/>
  <c r="S20" i="1"/>
  <c r="S3" i="1"/>
  <c r="R18" i="1"/>
  <c r="R17" i="1"/>
  <c r="R16" i="1"/>
  <c r="R15" i="1"/>
  <c r="R8" i="1"/>
  <c r="R23" i="1"/>
  <c r="R11" i="1"/>
  <c r="R14" i="1"/>
  <c r="R5" i="1"/>
  <c r="R20" i="1"/>
  <c r="R3" i="1"/>
  <c r="S17" i="2"/>
  <c r="S12" i="2"/>
  <c r="S11" i="2"/>
  <c r="S9" i="2"/>
  <c r="S16" i="2"/>
  <c r="S7" i="2"/>
  <c r="S14" i="2"/>
  <c r="S5" i="2"/>
  <c r="S19" i="2"/>
  <c r="S20" i="2"/>
  <c r="S15" i="2"/>
  <c r="S22" i="2"/>
  <c r="S3" i="2"/>
  <c r="S10" i="2"/>
  <c r="S8" i="2"/>
  <c r="S4" i="2"/>
  <c r="S18" i="2"/>
  <c r="S6" i="2"/>
  <c r="S13" i="2"/>
  <c r="S23" i="2"/>
  <c r="U24" i="2"/>
  <c r="U19" i="1" l="1"/>
  <c r="U8" i="1"/>
  <c r="U10" i="2"/>
  <c r="U24" i="1"/>
  <c r="U10" i="1"/>
  <c r="U7" i="1"/>
  <c r="U8" i="2"/>
  <c r="U14" i="2"/>
  <c r="U9" i="1"/>
  <c r="U4" i="2"/>
  <c r="U18" i="2"/>
  <c r="U15" i="2"/>
  <c r="U22" i="2"/>
  <c r="U3" i="2"/>
  <c r="U17" i="2"/>
  <c r="U9" i="2"/>
  <c r="U12" i="2"/>
  <c r="U16" i="1"/>
  <c r="U17" i="1"/>
  <c r="U19" i="2"/>
  <c r="U13" i="2"/>
  <c r="U7" i="2"/>
  <c r="U11" i="2"/>
  <c r="U16" i="2"/>
  <c r="U20" i="1"/>
  <c r="U4" i="1"/>
  <c r="U5" i="1"/>
  <c r="U21" i="1"/>
  <c r="U23" i="2"/>
  <c r="U20" i="2"/>
  <c r="U6" i="2"/>
  <c r="U5" i="2"/>
  <c r="U3" i="1"/>
  <c r="U18" i="1"/>
  <c r="U26" i="1"/>
  <c r="U11" i="1"/>
  <c r="U25" i="1"/>
  <c r="U23" i="1"/>
  <c r="U6" i="1"/>
  <c r="U22" i="1"/>
</calcChain>
</file>

<file path=xl/sharedStrings.xml><?xml version="1.0" encoding="utf-8"?>
<sst xmlns="http://schemas.openxmlformats.org/spreadsheetml/2006/main" count="2202" uniqueCount="522">
  <si>
    <t>Team</t>
  </si>
  <si>
    <t>GS 1 W</t>
  </si>
  <si>
    <t>GS 1 L</t>
  </si>
  <si>
    <t>GS 2 W</t>
  </si>
  <si>
    <t>GS 2 L</t>
  </si>
  <si>
    <t>Total</t>
  </si>
  <si>
    <t>W</t>
  </si>
  <si>
    <t>L</t>
  </si>
  <si>
    <t>Win Pct.</t>
  </si>
  <si>
    <t>Ridge</t>
  </si>
  <si>
    <t>Delbarton</t>
  </si>
  <si>
    <t>Ridgewood</t>
  </si>
  <si>
    <t>Don Bosco</t>
  </si>
  <si>
    <t>Wayne Hills</t>
  </si>
  <si>
    <t>Wayne Valley</t>
  </si>
  <si>
    <t>High Point</t>
  </si>
  <si>
    <t>West Milford</t>
  </si>
  <si>
    <t>Mt. Lakes</t>
  </si>
  <si>
    <t>Conf.</t>
  </si>
  <si>
    <t>A</t>
  </si>
  <si>
    <t>C</t>
  </si>
  <si>
    <t>Vernon</t>
  </si>
  <si>
    <t>Pingry</t>
  </si>
  <si>
    <t>Sparta</t>
  </si>
  <si>
    <t>Newton</t>
  </si>
  <si>
    <t>Tenafly</t>
  </si>
  <si>
    <t>Pope John</t>
  </si>
  <si>
    <t>Bergen Catholic</t>
  </si>
  <si>
    <t>Jefferson</t>
  </si>
  <si>
    <t>Mo Beard</t>
  </si>
  <si>
    <t>B</t>
  </si>
  <si>
    <t>IHA</t>
  </si>
  <si>
    <t>Name</t>
  </si>
  <si>
    <t>SL 2 W</t>
  </si>
  <si>
    <t>SL 2 L</t>
  </si>
  <si>
    <t>SL 3 W</t>
  </si>
  <si>
    <t>SL 3 L</t>
  </si>
  <si>
    <t>Lg</t>
  </si>
  <si>
    <t>Bernards</t>
  </si>
  <si>
    <t>Dw. Englewood</t>
  </si>
  <si>
    <t>Blair</t>
  </si>
  <si>
    <t>Passaic Tech</t>
  </si>
  <si>
    <t>*- Did not qualify - not enough starters</t>
  </si>
  <si>
    <t>Ashlyn Ritson</t>
  </si>
  <si>
    <t>Dona Mcgoonan</t>
  </si>
  <si>
    <t>Paige Celley</t>
  </si>
  <si>
    <t>GS 3 W</t>
  </si>
  <si>
    <t>GS 3 L</t>
  </si>
  <si>
    <t xml:space="preserve">GS 2 L </t>
  </si>
  <si>
    <t>Camden Collins</t>
  </si>
  <si>
    <t>Harrison Burgess</t>
  </si>
  <si>
    <t>Liam Tenenbaum</t>
  </si>
  <si>
    <t>Eli Dzwonkowski</t>
  </si>
  <si>
    <t>Gregory Michaels</t>
  </si>
  <si>
    <t>Riley Burke</t>
  </si>
  <si>
    <t>Ella Tabish</t>
  </si>
  <si>
    <t>Olivia Rosenthal</t>
  </si>
  <si>
    <t>Helen Pols</t>
  </si>
  <si>
    <t>Aidan Fitzsimmons</t>
  </si>
  <si>
    <t>Hunter Bandola</t>
  </si>
  <si>
    <t>George Flint</t>
  </si>
  <si>
    <t>Brooke Fesq</t>
  </si>
  <si>
    <t>Courtney Payne</t>
  </si>
  <si>
    <t>Thomas Harle</t>
  </si>
  <si>
    <t>D</t>
  </si>
  <si>
    <t>E</t>
  </si>
  <si>
    <t>E/W</t>
  </si>
  <si>
    <t>John Devir</t>
  </si>
  <si>
    <t>Matthew Gazzillo</t>
  </si>
  <si>
    <t>Pierce Weiss</t>
  </si>
  <si>
    <t>Ethan Poplawski</t>
  </si>
  <si>
    <t>Parker Junger</t>
  </si>
  <si>
    <t>Andrew Gurda</t>
  </si>
  <si>
    <t>e/w</t>
  </si>
  <si>
    <t>Samantha Cho</t>
  </si>
  <si>
    <t>Emma Mccook</t>
  </si>
  <si>
    <t>Shelby Quiles</t>
  </si>
  <si>
    <t>Zara Majid</t>
  </si>
  <si>
    <t>Ava Alonso</t>
  </si>
  <si>
    <t>Hannah Vinegra</t>
  </si>
  <si>
    <t>Izabella Greczek</t>
  </si>
  <si>
    <t>Ava Dyrsten</t>
  </si>
  <si>
    <t>Blake Evans</t>
  </si>
  <si>
    <t>James Santiago</t>
  </si>
  <si>
    <t>Matthew Butler</t>
  </si>
  <si>
    <t>Julia Greczek</t>
  </si>
  <si>
    <t>Brody Scully</t>
  </si>
  <si>
    <t>Rileigh Slufik</t>
  </si>
  <si>
    <t>Nathan Gaddis</t>
  </si>
  <si>
    <t>Max Corcoran</t>
  </si>
  <si>
    <t>Liam Sheffield</t>
  </si>
  <si>
    <t>Sydney Josif</t>
  </si>
  <si>
    <t>Meriden Crockett</t>
  </si>
  <si>
    <t>Kaitlyn Anders</t>
  </si>
  <si>
    <t>Devon Dobbs</t>
  </si>
  <si>
    <t>Rebecca Walker</t>
  </si>
  <si>
    <t>Tess Mella</t>
  </si>
  <si>
    <t>Nathan Soos</t>
  </si>
  <si>
    <t>Ryan Grycuk</t>
  </si>
  <si>
    <t>Ryan Corino</t>
  </si>
  <si>
    <t>Will Langheim</t>
  </si>
  <si>
    <t>Logan George</t>
  </si>
  <si>
    <t>Gabriel Reinstein</t>
  </si>
  <si>
    <t>Ellie Sadrian</t>
  </si>
  <si>
    <t>Izzy Jaffe</t>
  </si>
  <si>
    <t>Chloe Krawczak</t>
  </si>
  <si>
    <t>Valentina Christen</t>
  </si>
  <si>
    <t>Hanna Szyller</t>
  </si>
  <si>
    <t>Phoebe Spinnell</t>
  </si>
  <si>
    <t>Olivia Gore</t>
  </si>
  <si>
    <t>Lauren Pierson</t>
  </si>
  <si>
    <t>Cora Bermingham</t>
  </si>
  <si>
    <t>Sneha Thyagaraian</t>
  </si>
  <si>
    <t>Paul Reinhart</t>
  </si>
  <si>
    <t>Kate Kiedziuch</t>
  </si>
  <si>
    <t>ROC - Boys Point Totals</t>
  </si>
  <si>
    <t>Lg. Points</t>
  </si>
  <si>
    <t>ROC - Girls Point Totals</t>
  </si>
  <si>
    <t>multiplier</t>
  </si>
  <si>
    <t>GS (30-1)</t>
  </si>
  <si>
    <t>Fitz Kling</t>
  </si>
  <si>
    <t>Will Brisson</t>
  </si>
  <si>
    <t>Carter Oberman</t>
  </si>
  <si>
    <t>Matthew Chong</t>
  </si>
  <si>
    <t>Liam Green</t>
  </si>
  <si>
    <t>Shane Rovner</t>
  </si>
  <si>
    <t>Matthew Todd</t>
  </si>
  <si>
    <t>Christopher Sikors</t>
  </si>
  <si>
    <t>Livingston</t>
  </si>
  <si>
    <t>SL 1 W</t>
  </si>
  <si>
    <t>SL 1 L</t>
  </si>
  <si>
    <t>Nadia Mcauley</t>
  </si>
  <si>
    <t>Alicia Vinegra</t>
  </si>
  <si>
    <t>Alyssa Doughty</t>
  </si>
  <si>
    <t>Megan Soos</t>
  </si>
  <si>
    <t>Curt Friedrich</t>
  </si>
  <si>
    <t>Rocco Arcese</t>
  </si>
  <si>
    <t>Beck Echikson</t>
  </si>
  <si>
    <t>Sol Tepper</t>
  </si>
  <si>
    <t>Sophia Sacks</t>
  </si>
  <si>
    <t>Jane Hourihan</t>
  </si>
  <si>
    <t>Gabriella Bisbing</t>
  </si>
  <si>
    <t>Nate Black</t>
  </si>
  <si>
    <t>Anthony Duma</t>
  </si>
  <si>
    <t>Andras Czieter</t>
  </si>
  <si>
    <t>Matthew Montgomery</t>
  </si>
  <si>
    <t>Ethan Blake</t>
  </si>
  <si>
    <t>Sean Heaney</t>
  </si>
  <si>
    <t>Jooahn Sohn</t>
  </si>
  <si>
    <t>Riley Park</t>
  </si>
  <si>
    <t>Milana Marino</t>
  </si>
  <si>
    <t>Ansel Hamlin</t>
  </si>
  <si>
    <t>Rowan Konicek</t>
  </si>
  <si>
    <t>Andrew Niemynski</t>
  </si>
  <si>
    <t>Austin Tansey</t>
  </si>
  <si>
    <t>Ryan Horowitz</t>
  </si>
  <si>
    <t>Chase Thonus</t>
  </si>
  <si>
    <t>Sunny Young</t>
  </si>
  <si>
    <t>Caitlin Prince</t>
  </si>
  <si>
    <t>Bella Guzzo</t>
  </si>
  <si>
    <t>Will Franco</t>
  </si>
  <si>
    <t>Sophia Biroc</t>
  </si>
  <si>
    <t>Gianna Bisbing</t>
  </si>
  <si>
    <t>Lily Bley</t>
  </si>
  <si>
    <t>Thomas Salvia</t>
  </si>
  <si>
    <t>Dylan Stiles</t>
  </si>
  <si>
    <t>Olivia Liu</t>
  </si>
  <si>
    <t>Rhea Shah</t>
  </si>
  <si>
    <t>Ricky Duan</t>
  </si>
  <si>
    <t>James Mccarthy</t>
  </si>
  <si>
    <t>Sam Kritzer</t>
  </si>
  <si>
    <t>Harry Williams</t>
  </si>
  <si>
    <t>Blake Young</t>
  </si>
  <si>
    <t>Colin Krawczak</t>
  </si>
  <si>
    <t>Jack Bandola</t>
  </si>
  <si>
    <t>Wilson Stravos</t>
  </si>
  <si>
    <t>Kayla Hong</t>
  </si>
  <si>
    <t>Nicolette Gerardo</t>
  </si>
  <si>
    <t>Juliette Orzel</t>
  </si>
  <si>
    <t>Audrey Higgins</t>
  </si>
  <si>
    <t>Lake Doughty</t>
  </si>
  <si>
    <t>Ben Parnell</t>
  </si>
  <si>
    <t>James Paul Zorlas</t>
  </si>
  <si>
    <t>Brynne Cashion</t>
  </si>
  <si>
    <t>Aaron Moon</t>
  </si>
  <si>
    <t>Lia Almazi</t>
  </si>
  <si>
    <t>Althea Edelstein</t>
  </si>
  <si>
    <t>Chloe Houston</t>
  </si>
  <si>
    <t>Julia Meyer-pflug</t>
  </si>
  <si>
    <t>Neel Gupta</t>
  </si>
  <si>
    <t>Ryan Marschall</t>
  </si>
  <si>
    <t>Cooper Herman</t>
  </si>
  <si>
    <t>2025 NJISRA Standings: Boys Standings</t>
  </si>
  <si>
    <t>2025 NJISRA Standings: Girls Standings</t>
  </si>
  <si>
    <t>*Top 9 Win Pct. Qualify for team state finals</t>
  </si>
  <si>
    <t>CLASS</t>
  </si>
  <si>
    <t>*Top 30 - Qualify for ROC</t>
  </si>
  <si>
    <t>31-40 - All-League Honorable Mention</t>
  </si>
  <si>
    <t>Top 30 - All-League</t>
  </si>
  <si>
    <t>Ptsx0.15</t>
  </si>
  <si>
    <t>pts x 0.15</t>
  </si>
  <si>
    <t>NV - Demarest</t>
  </si>
  <si>
    <t>NV-Demarest</t>
  </si>
  <si>
    <t>P</t>
  </si>
  <si>
    <t>Class</t>
  </si>
  <si>
    <t xml:space="preserve">A: 7  B:7 </t>
  </si>
  <si>
    <t>1/10: A/B</t>
  </si>
  <si>
    <t>1/10: C/D</t>
  </si>
  <si>
    <t>A: 6  B:5</t>
  </si>
  <si>
    <t>Morris Knolls</t>
  </si>
  <si>
    <t>*</t>
  </si>
  <si>
    <t xml:space="preserve">Classifications: P - Private, </t>
  </si>
  <si>
    <t>LP - Large Public, SP - Small Public</t>
  </si>
  <si>
    <t>SP</t>
  </si>
  <si>
    <t>LP</t>
  </si>
  <si>
    <t>VERNO</t>
  </si>
  <si>
    <t>Kelsey Callahan</t>
  </si>
  <si>
    <t>NVDem</t>
  </si>
  <si>
    <t>Joslyn Hughes</t>
  </si>
  <si>
    <t>MOBEA</t>
  </si>
  <si>
    <t>Catalina Fonseca</t>
  </si>
  <si>
    <t>PINGR</t>
  </si>
  <si>
    <t>SPART</t>
  </si>
  <si>
    <t>WESTM</t>
  </si>
  <si>
    <t>POPEJ</t>
  </si>
  <si>
    <t>Kate Agudo</t>
  </si>
  <si>
    <t>Madeline Gambino</t>
  </si>
  <si>
    <t>HIPOI</t>
  </si>
  <si>
    <t>WYNHI</t>
  </si>
  <si>
    <t>Emma Wagner</t>
  </si>
  <si>
    <t>Alex Hammond</t>
  </si>
  <si>
    <t>PASSA</t>
  </si>
  <si>
    <t>Ryleigh Pietrucha</t>
  </si>
  <si>
    <t>LIVNS</t>
  </si>
  <si>
    <t>Victoria Qin</t>
  </si>
  <si>
    <t>Alexis Lanzano</t>
  </si>
  <si>
    <t>Karolina Czerhonia</t>
  </si>
  <si>
    <t>Willow Hensley</t>
  </si>
  <si>
    <t>Ashley Firestone</t>
  </si>
  <si>
    <t>Lindsey Puelo</t>
  </si>
  <si>
    <t>Ella Halstater</t>
  </si>
  <si>
    <t>Nicole Kim</t>
  </si>
  <si>
    <t>Alison Jordan</t>
  </si>
  <si>
    <t>Rachel Pietrucha</t>
  </si>
  <si>
    <t>Charly Becker</t>
  </si>
  <si>
    <t>Kanna Desanctis</t>
  </si>
  <si>
    <t>Kendall Weiss</t>
  </si>
  <si>
    <t>Sydney West</t>
  </si>
  <si>
    <t>Victoria Muller</t>
  </si>
  <si>
    <t>SL-1 (1)</t>
  </si>
  <si>
    <t>SL-1 (2)</t>
  </si>
  <si>
    <t>SL-2 (1)</t>
  </si>
  <si>
    <t>SL-2 (2)</t>
  </si>
  <si>
    <t>SL-3 (1)</t>
  </si>
  <si>
    <t>SL-3 (2)</t>
  </si>
  <si>
    <t>GS-1 (1)</t>
  </si>
  <si>
    <t>GS-2 (2)</t>
  </si>
  <si>
    <t>GS-3 (1)</t>
  </si>
  <si>
    <t>GS-3 (2)</t>
  </si>
  <si>
    <t>GS-1 (2)</t>
  </si>
  <si>
    <t>GS-2 (1)</t>
  </si>
  <si>
    <t>DELBA</t>
  </si>
  <si>
    <t>DONBO</t>
  </si>
  <si>
    <t>Charles Bodnar</t>
  </si>
  <si>
    <t>Straus Daniel</t>
  </si>
  <si>
    <t>Patrick Fitzsimmon</t>
  </si>
  <si>
    <t>John Mermel</t>
  </si>
  <si>
    <t>Finn Kowalski</t>
  </si>
  <si>
    <t>BERGE</t>
  </si>
  <si>
    <t>William Dodds</t>
  </si>
  <si>
    <t>Levi Schiffer</t>
  </si>
  <si>
    <t>Gavin Hensley</t>
  </si>
  <si>
    <t>Alek Diamond</t>
  </si>
  <si>
    <t>Sonny Srinivasan</t>
  </si>
  <si>
    <t>Neil Vankirk</t>
  </si>
  <si>
    <t>Max Wurtele</t>
  </si>
  <si>
    <t>Markiyan Tytla</t>
  </si>
  <si>
    <t>Jaden Guzman</t>
  </si>
  <si>
    <t>Nicholas Wagner</t>
  </si>
  <si>
    <t>Declan Quinn</t>
  </si>
  <si>
    <t>Alan Quinn</t>
  </si>
  <si>
    <t>Ryan Messinger</t>
  </si>
  <si>
    <t>Arden Upadya</t>
  </si>
  <si>
    <t>Cameron Weiss</t>
  </si>
  <si>
    <t>Christian St. Clai</t>
  </si>
  <si>
    <t>Alex Relovsky</t>
  </si>
  <si>
    <t>Connor Mackenzie</t>
  </si>
  <si>
    <t>Samay Nistala</t>
  </si>
  <si>
    <t>Arnav Jain</t>
  </si>
  <si>
    <t>Brandon Soos</t>
  </si>
  <si>
    <t>Kian Pham</t>
  </si>
  <si>
    <t>Wyatt Sheaffer</t>
  </si>
  <si>
    <t>Julio Estevez</t>
  </si>
  <si>
    <t>Max Pagliaro</t>
  </si>
  <si>
    <t>Will Bekiers</t>
  </si>
  <si>
    <t>Dominic Peck</t>
  </si>
  <si>
    <t>Hudson Hall</t>
  </si>
  <si>
    <t>Milan Alexandrio</t>
  </si>
  <si>
    <t>Henri Brisson</t>
  </si>
  <si>
    <t>Logan Bergh</t>
  </si>
  <si>
    <t>Maxwell Patscher</t>
  </si>
  <si>
    <t>Max Sobieski</t>
  </si>
  <si>
    <t>BLAIR</t>
  </si>
  <si>
    <t>Allie Blalock</t>
  </si>
  <si>
    <t>IMMAC</t>
  </si>
  <si>
    <t>Kelsey Brooks</t>
  </si>
  <si>
    <t>WYNVA</t>
  </si>
  <si>
    <t>RIDGW</t>
  </si>
  <si>
    <t>Genevieve Misenti</t>
  </si>
  <si>
    <t>MTNLA</t>
  </si>
  <si>
    <t>DWIGH</t>
  </si>
  <si>
    <t>BERNA</t>
  </si>
  <si>
    <t>Andalora Parente</t>
  </si>
  <si>
    <t>NEWTO</t>
  </si>
  <si>
    <t>JEFFR</t>
  </si>
  <si>
    <t>Karianna Reiersen</t>
  </si>
  <si>
    <t>RIDGE</t>
  </si>
  <si>
    <t>Micaela Schlesner</t>
  </si>
  <si>
    <t>Arya Unluer</t>
  </si>
  <si>
    <t>Emily Milej</t>
  </si>
  <si>
    <t>TENAF</t>
  </si>
  <si>
    <t>Ella Accurso</t>
  </si>
  <si>
    <t>Hailey Todd</t>
  </si>
  <si>
    <t>Rory Somberg</t>
  </si>
  <si>
    <t>Mackenzie Greenhal</t>
  </si>
  <si>
    <t>Morgan Celley</t>
  </si>
  <si>
    <t>RAMAP</t>
  </si>
  <si>
    <t>Fanos Ava</t>
  </si>
  <si>
    <t>Victoria Pierson</t>
  </si>
  <si>
    <t>Maggie O' Donnell</t>
  </si>
  <si>
    <t>Polina Gachevski</t>
  </si>
  <si>
    <t>Gabby Mueller</t>
  </si>
  <si>
    <t>Ella Lafond</t>
  </si>
  <si>
    <t>Mia Jones</t>
  </si>
  <si>
    <t>Samantha Sundlin</t>
  </si>
  <si>
    <t>Lyra Duta</t>
  </si>
  <si>
    <t>Chloe Cuyun</t>
  </si>
  <si>
    <t>Prisha Vora</t>
  </si>
  <si>
    <t>Jake Kahn</t>
  </si>
  <si>
    <t>Dj Allen</t>
  </si>
  <si>
    <t>Joseph Ellis</t>
  </si>
  <si>
    <t>Emmett Lukes</t>
  </si>
  <si>
    <t>Robert Petersen</t>
  </si>
  <si>
    <t>Owen Hatton</t>
  </si>
  <si>
    <t>Graham Schwartz</t>
  </si>
  <si>
    <t>Robert Giordsno</t>
  </si>
  <si>
    <t>Brody Chard - Cuni</t>
  </si>
  <si>
    <t>Drew Dzwonkowski</t>
  </si>
  <si>
    <t>Ethan Smith</t>
  </si>
  <si>
    <t>Lincoln Rosenblatt</t>
  </si>
  <si>
    <t>Justin Evanski</t>
  </si>
  <si>
    <t>Henry Sprague</t>
  </si>
  <si>
    <t>Thomas 'trey' Patr</t>
  </si>
  <si>
    <t>Logan Fitzsimmons</t>
  </si>
  <si>
    <t>Hunter Bickerton</t>
  </si>
  <si>
    <t>Ben Ashkenase</t>
  </si>
  <si>
    <t>Johan Svennson</t>
  </si>
  <si>
    <t>John Mcgrath</t>
  </si>
  <si>
    <t>Justin Levy</t>
  </si>
  <si>
    <t>MORSK</t>
  </si>
  <si>
    <t>Tyler Stone</t>
  </si>
  <si>
    <t>Rocco Parente</t>
  </si>
  <si>
    <t>Logan Spamer</t>
  </si>
  <si>
    <t>Kevin Lammey</t>
  </si>
  <si>
    <t>Tate Langsdale</t>
  </si>
  <si>
    <t>Rajan Dhillon</t>
  </si>
  <si>
    <t>A/B,C/D</t>
  </si>
  <si>
    <t>1/15: A:6</t>
  </si>
  <si>
    <t>Mahwah</t>
  </si>
  <si>
    <t>C:6^ D: 5</t>
  </si>
  <si>
    <t xml:space="preserve">*- Did not qualify - not enough starters    </t>
  </si>
  <si>
    <t>A,B,C,D</t>
  </si>
  <si>
    <t>1/17: B:7</t>
  </si>
  <si>
    <t>1/17: D:5</t>
  </si>
  <si>
    <t>Ayden Dopozo</t>
  </si>
  <si>
    <t>Jack Eaton</t>
  </si>
  <si>
    <t>MAHW</t>
  </si>
  <si>
    <t>Matthew Ajaeb</t>
  </si>
  <si>
    <t>Natalia Urrutia</t>
  </si>
  <si>
    <t>Sarah Sedlak</t>
  </si>
  <si>
    <t>Sadie Berger</t>
  </si>
  <si>
    <t>Bridget Dooley</t>
  </si>
  <si>
    <t>Rory Enis</t>
  </si>
  <si>
    <t>Maia Haber</t>
  </si>
  <si>
    <t>Victoria Dages</t>
  </si>
  <si>
    <t>Zachary Hedgepeth</t>
  </si>
  <si>
    <t>Trey Frear</t>
  </si>
  <si>
    <t>Charlie Iza</t>
  </si>
  <si>
    <t>Robert Lincoln</t>
  </si>
  <si>
    <t>Lucas White</t>
  </si>
  <si>
    <t>Lukash Nynka</t>
  </si>
  <si>
    <t>PINGRY</t>
  </si>
  <si>
    <t>Myra Majid</t>
  </si>
  <si>
    <t>Mia Khalil</t>
  </si>
  <si>
    <t>Chase Dolphin</t>
  </si>
  <si>
    <t>Zach Semegran</t>
  </si>
  <si>
    <t>Connor Sullivan</t>
  </si>
  <si>
    <t>Lily Horowitz</t>
  </si>
  <si>
    <t>Aubrey Zimmerman</t>
  </si>
  <si>
    <t>Eden Mandelbaum</t>
  </si>
  <si>
    <t>Tia Moussallieh</t>
  </si>
  <si>
    <t>Olivia Brom</t>
  </si>
  <si>
    <t>Soren Van Loo</t>
  </si>
  <si>
    <t>Benjamin Knehr</t>
  </si>
  <si>
    <t>Parker Reuben</t>
  </si>
  <si>
    <t>*Top 35 - Qualify for ROC</t>
  </si>
  <si>
    <t>Yunha Hwang</t>
  </si>
  <si>
    <t>Alessa Soares</t>
  </si>
  <si>
    <t>TEAM</t>
  </si>
  <si>
    <t>NAME</t>
  </si>
  <si>
    <t>1/22: A:7</t>
  </si>
  <si>
    <t>1/22: B:7</t>
  </si>
  <si>
    <t>1/22: A:6</t>
  </si>
  <si>
    <t>1/22: B:5^</t>
  </si>
  <si>
    <t>Tomas Kennedy</t>
  </si>
  <si>
    <t>Ryan Rodrigues</t>
  </si>
  <si>
    <t>Spencer Van Voorhis</t>
  </si>
  <si>
    <t>Sofia Seaman</t>
  </si>
  <si>
    <t>Elianna Sparkman</t>
  </si>
  <si>
    <t>Lynn Ahn</t>
  </si>
  <si>
    <t>1/24: C:6^</t>
  </si>
  <si>
    <t>1/24: D:5</t>
  </si>
  <si>
    <t>1/10: A/B^</t>
  </si>
  <si>
    <t>1/17: B: 5^</t>
  </si>
  <si>
    <t xml:space="preserve">Marlee Foster </t>
  </si>
  <si>
    <t>Brooke Schnabolk</t>
  </si>
  <si>
    <t>Zach Baker</t>
  </si>
  <si>
    <t>Parker Langheim</t>
  </si>
  <si>
    <t>Natalie Kim</t>
  </si>
  <si>
    <t xml:space="preserve">Elleanor Honneus </t>
  </si>
  <si>
    <t>Gabriella Wong</t>
  </si>
  <si>
    <t>Dia Tanwar</t>
  </si>
  <si>
    <t xml:space="preserve">Mikayla Milazzo </t>
  </si>
  <si>
    <t xml:space="preserve"> A/B, C/D</t>
  </si>
  <si>
    <t>PL</t>
  </si>
  <si>
    <t>1/29: B/C^</t>
  </si>
  <si>
    <t>1/29:B/C</t>
  </si>
  <si>
    <t>B:5^ C:6</t>
  </si>
  <si>
    <t>B/C, A/D</t>
  </si>
  <si>
    <t>2/3: A/D</t>
  </si>
  <si>
    <t>A:7  D: 5</t>
  </si>
  <si>
    <t>A:6 D:5</t>
  </si>
  <si>
    <t>Cooper Naseef</t>
  </si>
  <si>
    <t>Connor Oberman</t>
  </si>
  <si>
    <t>2/7: East</t>
  </si>
  <si>
    <t>2/8: West</t>
  </si>
  <si>
    <t>A:4 B:2 C:5</t>
  </si>
  <si>
    <t>A:2 B:3^ C:1 D:5</t>
  </si>
  <si>
    <t>A:2 B:4 C:1 D:5</t>
  </si>
  <si>
    <t>East/ West</t>
  </si>
  <si>
    <t>East/West</t>
  </si>
  <si>
    <t>Connor Neenan</t>
  </si>
  <si>
    <t>2/12: C:6</t>
  </si>
  <si>
    <t>2/18: D:5</t>
  </si>
  <si>
    <t>2/14: B:7</t>
  </si>
  <si>
    <t>2/13: A:6</t>
  </si>
  <si>
    <t>2/14: B:5</t>
  </si>
  <si>
    <t>Ramapo^4/6</t>
  </si>
  <si>
    <t>1/15: C:6</t>
  </si>
  <si>
    <t>B:7  C:6</t>
  </si>
  <si>
    <t>A:5 B:3 C:5</t>
  </si>
  <si>
    <t>^ Ramapo(SL1, SL3 did not qualify); Raced in 4/6 which qualifies as a team</t>
  </si>
  <si>
    <t>Mt. Lakes^5/6</t>
  </si>
  <si>
    <t>Ramapo^5/6</t>
  </si>
  <si>
    <t xml:space="preserve">^ - Mt. Lakes((SL1), Ramapo(SL1) did not qualify); Raced in 5/6 which qualifies as a team. </t>
  </si>
  <si>
    <t>1/24: C:6</t>
  </si>
  <si>
    <t>Joonyoung Rhee</t>
  </si>
  <si>
    <t>Dylan Teitel</t>
  </si>
  <si>
    <t>Passaic Tech^5/6</t>
  </si>
  <si>
    <t>^ PCTI(GS3 did not qualify); Raced in 5/6 which qualifies as a team</t>
  </si>
  <si>
    <t>2/13: A:7^</t>
  </si>
  <si>
    <t>Jordan Vogel</t>
  </si>
  <si>
    <t xml:space="preserve">Livingston (SL3,GS1, GS3 -did not qualify)raced in 3/6 which qualifies as a team.  </t>
  </si>
  <si>
    <t>Livingston^3/6</t>
  </si>
  <si>
    <t xml:space="preserve">Kyler Schwarz </t>
  </si>
  <si>
    <t>Alexander Dobrescu</t>
  </si>
  <si>
    <t>Henry Kovall</t>
  </si>
  <si>
    <t>Alvaro Schwartz</t>
  </si>
  <si>
    <t>Victoria Gachevski</t>
  </si>
  <si>
    <t>GS 1 (30-1)</t>
  </si>
  <si>
    <t>GS 2 (30-1)</t>
  </si>
  <si>
    <t>GS 2(30-1)</t>
  </si>
  <si>
    <t>SL 1 (30-1)</t>
  </si>
  <si>
    <t>SL 2 (30-1)</t>
  </si>
  <si>
    <t>Newton*</t>
  </si>
  <si>
    <t>*Petro Winner - State Qualifier</t>
  </si>
  <si>
    <t>Pingry*</t>
  </si>
  <si>
    <t>BOYS</t>
  </si>
  <si>
    <t>GIRLS</t>
  </si>
  <si>
    <t>GS</t>
  </si>
  <si>
    <t>SL</t>
  </si>
  <si>
    <t>Combined</t>
  </si>
  <si>
    <t>Overall and Private School Champion</t>
  </si>
  <si>
    <t>Small Public School Champion</t>
  </si>
  <si>
    <t>Overall and  Public School Champion</t>
  </si>
  <si>
    <t>Public School Champion</t>
  </si>
  <si>
    <t>Private School Champion</t>
  </si>
  <si>
    <t>Rank</t>
  </si>
  <si>
    <t>VM</t>
  </si>
  <si>
    <t>Camdin Collins</t>
  </si>
  <si>
    <t>Henry Brisson</t>
  </si>
  <si>
    <t>Brody Chard-Cuni</t>
  </si>
  <si>
    <t>Nee; Gupta</t>
  </si>
  <si>
    <t>NEWTN</t>
  </si>
  <si>
    <t>Ryan Marshall</t>
  </si>
  <si>
    <t>TENAFLY</t>
  </si>
  <si>
    <t>DNF</t>
  </si>
  <si>
    <t>Thomas Harie</t>
  </si>
  <si>
    <t>VW</t>
  </si>
  <si>
    <t>VERNON</t>
  </si>
  <si>
    <t>NVDEM</t>
  </si>
  <si>
    <t>Cataline Fonseca</t>
  </si>
  <si>
    <t>RIDGWD</t>
  </si>
  <si>
    <t>Fanos AVA</t>
  </si>
  <si>
    <t>Syndey Josif</t>
  </si>
  <si>
    <t>Maggie O'Donnell</t>
  </si>
  <si>
    <t>RiIDGE</t>
  </si>
  <si>
    <t>Chole Krawczak</t>
  </si>
  <si>
    <t>Riley BURKE</t>
  </si>
  <si>
    <t>1st Team All-State</t>
  </si>
  <si>
    <t>2nd Team All-State</t>
  </si>
  <si>
    <t>3rd Team All-State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</si>
</sst>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mm:ss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 Unicode MS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 Unicode MS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164" fontId="0" fillId="0" borderId="0" xfId="0" applyNumberFormat="1"/>
    <xf numFmtId="0" fontId="0" fillId="2" borderId="14" xfId="0" applyFill="1" applyBorder="1"/>
    <xf numFmtId="0" fontId="0" fillId="2" borderId="0" xfId="0" applyFill="1"/>
    <xf numFmtId="0" fontId="1" fillId="2" borderId="17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/>
    <xf numFmtId="164" fontId="0" fillId="2" borderId="0" xfId="0" applyNumberFormat="1" applyFill="1"/>
    <xf numFmtId="0" fontId="1" fillId="2" borderId="2" xfId="0" applyFont="1" applyFill="1" applyBorder="1"/>
    <xf numFmtId="0" fontId="0" fillId="2" borderId="19" xfId="0" applyFill="1" applyBorder="1"/>
    <xf numFmtId="0" fontId="1" fillId="2" borderId="0" xfId="0" applyFont="1" applyFill="1"/>
    <xf numFmtId="0" fontId="0" fillId="2" borderId="15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6" xfId="0" applyFill="1" applyBorder="1"/>
    <xf numFmtId="0" fontId="0" fillId="2" borderId="16" xfId="0" applyFill="1" applyBorder="1"/>
    <xf numFmtId="0" fontId="0" fillId="2" borderId="9" xfId="0" applyFill="1" applyBorder="1"/>
    <xf numFmtId="0" fontId="0" fillId="2" borderId="0" xfId="0" applyFill="1" applyAlignment="1">
      <alignment horizontal="righ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20" xfId="0" applyFill="1" applyBorder="1"/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22" xfId="0" applyFill="1" applyBorder="1"/>
    <xf numFmtId="0" fontId="0" fillId="2" borderId="3" xfId="0" applyFill="1" applyBorder="1" applyAlignment="1">
      <alignment horizontal="right"/>
    </xf>
    <xf numFmtId="0" fontId="0" fillId="2" borderId="1" xfId="0" applyFill="1" applyBorder="1" applyAlignment="1">
      <alignment vertical="center"/>
    </xf>
    <xf numFmtId="0" fontId="0" fillId="2" borderId="24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7" xfId="0" applyFill="1" applyBorder="1"/>
    <xf numFmtId="0" fontId="1" fillId="2" borderId="21" xfId="0" applyFont="1" applyFill="1" applyBorder="1"/>
    <xf numFmtId="0" fontId="0" fillId="2" borderId="27" xfId="0" applyFill="1" applyBorder="1" applyAlignment="1">
      <alignment horizontal="left"/>
    </xf>
    <xf numFmtId="16" fontId="0" fillId="2" borderId="27" xfId="0" applyNumberForma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5" fillId="2" borderId="1" xfId="0" applyFont="1" applyFill="1" applyBorder="1" applyAlignment="1">
      <alignment vertical="center"/>
    </xf>
    <xf numFmtId="0" fontId="1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0" fillId="0" borderId="0" xfId="0" quotePrefix="1"/>
    <xf numFmtId="165" fontId="0" fillId="2" borderId="0" xfId="1" applyNumberFormat="1" applyFont="1" applyFill="1"/>
    <xf numFmtId="165" fontId="0" fillId="0" borderId="0" xfId="1" applyNumberFormat="1" applyFont="1"/>
    <xf numFmtId="49" fontId="8" fillId="2" borderId="8" xfId="0" applyNumberFormat="1" applyFont="1" applyFill="1" applyBorder="1" applyAlignment="1">
      <alignment horizontal="left"/>
    </xf>
    <xf numFmtId="0" fontId="0" fillId="3" borderId="21" xfId="0" applyFill="1" applyBorder="1"/>
    <xf numFmtId="0" fontId="0" fillId="3" borderId="0" xfId="0" applyFill="1"/>
    <xf numFmtId="0" fontId="0" fillId="4" borderId="0" xfId="0" applyFill="1"/>
    <xf numFmtId="0" fontId="1" fillId="2" borderId="22" xfId="0" applyFont="1" applyFill="1" applyBorder="1"/>
    <xf numFmtId="0" fontId="0" fillId="2" borderId="30" xfId="0" applyFill="1" applyBorder="1"/>
    <xf numFmtId="0" fontId="0" fillId="2" borderId="33" xfId="0" applyFill="1" applyBorder="1"/>
    <xf numFmtId="0" fontId="0" fillId="2" borderId="31" xfId="0" applyFill="1" applyBorder="1"/>
    <xf numFmtId="0" fontId="0" fillId="2" borderId="34" xfId="0" applyFill="1" applyBorder="1"/>
    <xf numFmtId="0" fontId="0" fillId="2" borderId="32" xfId="0" applyFill="1" applyBorder="1"/>
    <xf numFmtId="165" fontId="0" fillId="2" borderId="33" xfId="1" applyNumberFormat="1" applyFont="1" applyFill="1" applyBorder="1"/>
    <xf numFmtId="165" fontId="0" fillId="2" borderId="1" xfId="1" applyNumberFormat="1" applyFont="1" applyFill="1" applyBorder="1"/>
    <xf numFmtId="164" fontId="0" fillId="2" borderId="18" xfId="0" applyNumberFormat="1" applyFill="1" applyBorder="1"/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49" fontId="8" fillId="2" borderId="14" xfId="0" applyNumberFormat="1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165" fontId="0" fillId="2" borderId="1" xfId="1" applyNumberFormat="1" applyFont="1" applyFill="1" applyBorder="1" applyAlignment="1">
      <alignment horizontal="right"/>
    </xf>
    <xf numFmtId="0" fontId="8" fillId="2" borderId="9" xfId="0" applyFont="1" applyFill="1" applyBorder="1" applyAlignment="1">
      <alignment horizontal="left"/>
    </xf>
    <xf numFmtId="0" fontId="8" fillId="0" borderId="14" xfId="0" applyFont="1" applyBorder="1"/>
    <xf numFmtId="0" fontId="8" fillId="2" borderId="15" xfId="0" applyFont="1" applyFill="1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/>
    <xf numFmtId="0" fontId="0" fillId="0" borderId="9" xfId="0" applyBorder="1"/>
    <xf numFmtId="16" fontId="0" fillId="2" borderId="8" xfId="0" applyNumberFormat="1" applyFill="1" applyBorder="1" applyAlignment="1">
      <alignment horizontal="left"/>
    </xf>
    <xf numFmtId="0" fontId="0" fillId="2" borderId="10" xfId="0" applyFill="1" applyBorder="1"/>
    <xf numFmtId="0" fontId="0" fillId="2" borderId="11" xfId="0" applyFill="1" applyBorder="1"/>
    <xf numFmtId="0" fontId="0" fillId="0" borderId="27" xfId="0" applyBorder="1"/>
    <xf numFmtId="0" fontId="9" fillId="0" borderId="0" xfId="0" applyFont="1" applyAlignment="1">
      <alignment vertical="center"/>
    </xf>
    <xf numFmtId="0" fontId="0" fillId="0" borderId="0" xfId="0" applyBorder="1"/>
    <xf numFmtId="0" fontId="0" fillId="2" borderId="27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2" borderId="36" xfId="0" applyFill="1" applyBorder="1"/>
    <xf numFmtId="0" fontId="0" fillId="2" borderId="0" xfId="0" applyFill="1" applyBorder="1" applyAlignment="1">
      <alignment horizontal="left"/>
    </xf>
    <xf numFmtId="0" fontId="0" fillId="2" borderId="8" xfId="0" applyFill="1" applyBorder="1"/>
    <xf numFmtId="0" fontId="1" fillId="0" borderId="0" xfId="0" applyFont="1" applyBorder="1"/>
    <xf numFmtId="164" fontId="0" fillId="2" borderId="0" xfId="0" applyNumberFormat="1" applyFill="1" applyBorder="1" applyAlignment="1">
      <alignment horizontal="right"/>
    </xf>
    <xf numFmtId="0" fontId="1" fillId="0" borderId="27" xfId="0" applyFont="1" applyBorder="1"/>
    <xf numFmtId="164" fontId="0" fillId="2" borderId="27" xfId="0" applyNumberFormat="1" applyFill="1" applyBorder="1" applyAlignment="1">
      <alignment horizontal="right"/>
    </xf>
    <xf numFmtId="0" fontId="0" fillId="0" borderId="36" xfId="0" quotePrefix="1" applyBorder="1"/>
    <xf numFmtId="0" fontId="0" fillId="2" borderId="36" xfId="0" applyFill="1" applyBorder="1" applyAlignment="1">
      <alignment horizontal="right"/>
    </xf>
    <xf numFmtId="0" fontId="0" fillId="2" borderId="36" xfId="0" applyFill="1" applyBorder="1" applyAlignment="1">
      <alignment horizontal="left"/>
    </xf>
    <xf numFmtId="164" fontId="0" fillId="2" borderId="36" xfId="0" applyNumberFormat="1" applyFill="1" applyBorder="1" applyAlignment="1">
      <alignment horizontal="right"/>
    </xf>
    <xf numFmtId="16" fontId="0" fillId="2" borderId="15" xfId="0" applyNumberFormat="1" applyFill="1" applyBorder="1" applyAlignment="1">
      <alignment horizontal="right"/>
    </xf>
    <xf numFmtId="16" fontId="0" fillId="2" borderId="14" xfId="0" applyNumberFormat="1" applyFill="1" applyBorder="1" applyAlignment="1">
      <alignment horizontal="left"/>
    </xf>
    <xf numFmtId="0" fontId="0" fillId="2" borderId="20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165" fontId="0" fillId="2" borderId="9" xfId="1" applyNumberFormat="1" applyFont="1" applyFill="1" applyBorder="1" applyAlignment="1">
      <alignment horizontal="right"/>
    </xf>
    <xf numFmtId="165" fontId="0" fillId="2" borderId="15" xfId="1" applyNumberFormat="1" applyFont="1" applyFill="1" applyBorder="1"/>
    <xf numFmtId="165" fontId="0" fillId="2" borderId="11" xfId="1" applyNumberFormat="1" applyFont="1" applyFill="1" applyBorder="1"/>
    <xf numFmtId="164" fontId="0" fillId="2" borderId="15" xfId="0" applyNumberFormat="1" applyFill="1" applyBorder="1"/>
    <xf numFmtId="0" fontId="0" fillId="2" borderId="14" xfId="0" applyFill="1" applyBorder="1" applyAlignment="1">
      <alignment horizontal="right"/>
    </xf>
    <xf numFmtId="164" fontId="0" fillId="2" borderId="15" xfId="0" applyNumberFormat="1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164" fontId="0" fillId="2" borderId="11" xfId="0" applyNumberFormat="1" applyFill="1" applyBorder="1" applyAlignment="1">
      <alignment horizontal="right"/>
    </xf>
    <xf numFmtId="0" fontId="8" fillId="2" borderId="14" xfId="0" applyFont="1" applyFill="1" applyBorder="1"/>
    <xf numFmtId="0" fontId="0" fillId="2" borderId="16" xfId="0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164" fontId="0" fillId="2" borderId="5" xfId="0" applyNumberFormat="1" applyFill="1" applyBorder="1"/>
    <xf numFmtId="0" fontId="0" fillId="0" borderId="40" xfId="0" applyBorder="1" applyAlignment="1">
      <alignment horizontal="right"/>
    </xf>
    <xf numFmtId="0" fontId="0" fillId="0" borderId="41" xfId="0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0" fontId="1" fillId="3" borderId="1" xfId="0" applyFont="1" applyFill="1" applyBorder="1"/>
    <xf numFmtId="165" fontId="0" fillId="3" borderId="1" xfId="1" applyNumberFormat="1" applyFont="1" applyFill="1" applyBorder="1"/>
    <xf numFmtId="0" fontId="0" fillId="2" borderId="23" xfId="0" applyFill="1" applyBorder="1" applyAlignment="1">
      <alignment horizontal="right"/>
    </xf>
    <xf numFmtId="0" fontId="0" fillId="2" borderId="28" xfId="0" applyFill="1" applyBorder="1" applyAlignment="1">
      <alignment horizontal="right"/>
    </xf>
    <xf numFmtId="0" fontId="0" fillId="2" borderId="43" xfId="0" applyFill="1" applyBorder="1" applyAlignment="1">
      <alignment horizontal="right"/>
    </xf>
    <xf numFmtId="0" fontId="0" fillId="2" borderId="39" xfId="0" applyFill="1" applyBorder="1" applyAlignment="1">
      <alignment horizontal="right"/>
    </xf>
    <xf numFmtId="0" fontId="0" fillId="3" borderId="13" xfId="0" applyFill="1" applyBorder="1"/>
    <xf numFmtId="0" fontId="0" fillId="3" borderId="39" xfId="0" applyFill="1" applyBorder="1" applyAlignment="1">
      <alignment horizontal="right"/>
    </xf>
    <xf numFmtId="164" fontId="0" fillId="2" borderId="28" xfId="0" applyNumberFormat="1" applyFill="1" applyBorder="1" applyAlignment="1">
      <alignment horizontal="right"/>
    </xf>
    <xf numFmtId="0" fontId="0" fillId="3" borderId="12" xfId="0" applyFill="1" applyBorder="1"/>
    <xf numFmtId="0" fontId="0" fillId="3" borderId="26" xfId="0" applyFill="1" applyBorder="1"/>
    <xf numFmtId="0" fontId="0" fillId="3" borderId="29" xfId="0" applyFill="1" applyBorder="1"/>
    <xf numFmtId="0" fontId="0" fillId="3" borderId="25" xfId="0" applyFill="1" applyBorder="1"/>
    <xf numFmtId="0" fontId="0" fillId="3" borderId="37" xfId="0" applyFill="1" applyBorder="1"/>
    <xf numFmtId="0" fontId="0" fillId="3" borderId="38" xfId="0" applyFill="1" applyBorder="1"/>
    <xf numFmtId="0" fontId="0" fillId="3" borderId="42" xfId="0" applyFill="1" applyBorder="1"/>
    <xf numFmtId="164" fontId="0" fillId="3" borderId="26" xfId="0" applyNumberFormat="1" applyFill="1" applyBorder="1"/>
    <xf numFmtId="0" fontId="0" fillId="3" borderId="2" xfId="0" applyFill="1" applyBorder="1"/>
    <xf numFmtId="0" fontId="0" fillId="3" borderId="5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164" fontId="0" fillId="3" borderId="5" xfId="0" applyNumberFormat="1" applyFill="1" applyBorder="1"/>
    <xf numFmtId="0" fontId="0" fillId="3" borderId="5" xfId="0" applyFill="1" applyBorder="1"/>
    <xf numFmtId="0" fontId="0" fillId="3" borderId="3" xfId="0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1" fontId="0" fillId="3" borderId="1" xfId="0" applyNumberFormat="1" applyFill="1" applyBorder="1"/>
    <xf numFmtId="1" fontId="0" fillId="0" borderId="1" xfId="0" applyNumberFormat="1" applyBorder="1" applyAlignment="1">
      <alignment horizontal="right"/>
    </xf>
    <xf numFmtId="1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1" fillId="0" borderId="35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/>
    <xf numFmtId="0" fontId="0" fillId="0" borderId="3" xfId="0" applyBorder="1"/>
    <xf numFmtId="1" fontId="0" fillId="0" borderId="0" xfId="0" applyNumberFormat="1"/>
    <xf numFmtId="1" fontId="1" fillId="0" borderId="1" xfId="0" applyNumberFormat="1" applyFont="1" applyBorder="1"/>
    <xf numFmtId="2" fontId="0" fillId="0" borderId="0" xfId="0" applyNumberFormat="1"/>
    <xf numFmtId="2" fontId="1" fillId="2" borderId="1" xfId="0" applyNumberFormat="1" applyFont="1" applyFill="1" applyBorder="1"/>
    <xf numFmtId="2" fontId="1" fillId="0" borderId="1" xfId="0" applyNumberFormat="1" applyFont="1" applyBorder="1"/>
    <xf numFmtId="2" fontId="0" fillId="0" borderId="1" xfId="0" applyNumberFormat="1" applyBorder="1"/>
    <xf numFmtId="0" fontId="0" fillId="2" borderId="13" xfId="0" applyFill="1" applyBorder="1"/>
    <xf numFmtId="0" fontId="0" fillId="0" borderId="0" xfId="0" applyAlignment="1">
      <alignment vertical="center"/>
    </xf>
    <xf numFmtId="166" fontId="0" fillId="0" borderId="0" xfId="0" applyNumberFormat="1"/>
    <xf numFmtId="166" fontId="0" fillId="0" borderId="1" xfId="0" applyNumberFormat="1" applyBorder="1"/>
    <xf numFmtId="166" fontId="1" fillId="0" borderId="1" xfId="0" applyNumberFormat="1" applyFont="1" applyBorder="1"/>
    <xf numFmtId="166" fontId="0" fillId="2" borderId="1" xfId="0" applyNumberFormat="1" applyFont="1" applyFill="1" applyBorder="1"/>
    <xf numFmtId="166" fontId="0" fillId="0" borderId="1" xfId="0" applyNumberFormat="1" applyFont="1" applyBorder="1"/>
    <xf numFmtId="166" fontId="0" fillId="3" borderId="1" xfId="0" applyNumberFormat="1" applyFill="1" applyBorder="1"/>
    <xf numFmtId="0" fontId="9" fillId="3" borderId="0" xfId="0" applyFont="1" applyFill="1" applyAlignment="1">
      <alignment vertical="center"/>
    </xf>
    <xf numFmtId="0" fontId="0" fillId="4" borderId="3" xfId="0" applyFill="1" applyBorder="1"/>
    <xf numFmtId="0" fontId="0" fillId="4" borderId="1" xfId="0" applyFill="1" applyBorder="1"/>
    <xf numFmtId="1" fontId="0" fillId="4" borderId="1" xfId="0" applyNumberFormat="1" applyFill="1" applyBorder="1" applyAlignment="1">
      <alignment horizontal="right"/>
    </xf>
    <xf numFmtId="1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1" fillId="4" borderId="1" xfId="0" applyFont="1" applyFill="1" applyBorder="1"/>
    <xf numFmtId="165" fontId="0" fillId="4" borderId="1" xfId="1" applyNumberFormat="1" applyFont="1" applyFill="1" applyBorder="1"/>
    <xf numFmtId="0" fontId="0" fillId="4" borderId="0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4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0" fillId="4" borderId="4" xfId="0" applyFill="1" applyBorder="1"/>
    <xf numFmtId="164" fontId="0" fillId="4" borderId="5" xfId="0" applyNumberFormat="1" applyFill="1" applyBorder="1"/>
    <xf numFmtId="0" fontId="0" fillId="0" borderId="2" xfId="0" applyBorder="1"/>
    <xf numFmtId="0" fontId="1" fillId="3" borderId="2" xfId="0" applyFont="1" applyFill="1" applyBorder="1"/>
    <xf numFmtId="0" fontId="9" fillId="5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166" fontId="0" fillId="0" borderId="1" xfId="0" applyNumberFormat="1" applyBorder="1" applyAlignment="1">
      <alignment horizontal="right"/>
    </xf>
    <xf numFmtId="0" fontId="1" fillId="6" borderId="1" xfId="0" applyFont="1" applyFill="1" applyBorder="1"/>
    <xf numFmtId="0" fontId="0" fillId="6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0" fillId="0" borderId="22" xfId="0" applyBorder="1"/>
    <xf numFmtId="0" fontId="0" fillId="0" borderId="20" xfId="0" applyBorder="1"/>
    <xf numFmtId="2" fontId="1" fillId="3" borderId="1" xfId="0" applyNumberFormat="1" applyFont="1" applyFill="1" applyBorder="1"/>
    <xf numFmtId="0" fontId="7" fillId="3" borderId="1" xfId="0" applyFont="1" applyFill="1" applyBorder="1"/>
    <xf numFmtId="0" fontId="9" fillId="0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/>
    <xf numFmtId="1" fontId="0" fillId="2" borderId="1" xfId="0" applyNumberFormat="1" applyFill="1" applyBorder="1"/>
    <xf numFmtId="0" fontId="1" fillId="5" borderId="2" xfId="0" applyFont="1" applyFill="1" applyBorder="1"/>
    <xf numFmtId="1" fontId="0" fillId="5" borderId="1" xfId="0" applyNumberFormat="1" applyFill="1" applyBorder="1"/>
    <xf numFmtId="0" fontId="6" fillId="5" borderId="1" xfId="0" applyFont="1" applyFill="1" applyBorder="1"/>
    <xf numFmtId="2" fontId="1" fillId="5" borderId="1" xfId="0" applyNumberFormat="1" applyFont="1" applyFill="1" applyBorder="1"/>
    <xf numFmtId="0" fontId="0" fillId="5" borderId="2" xfId="0" applyFill="1" applyBorder="1"/>
    <xf numFmtId="0" fontId="7" fillId="5" borderId="1" xfId="0" applyFont="1" applyFill="1" applyBorder="1"/>
    <xf numFmtId="0" fontId="0" fillId="5" borderId="0" xfId="0" applyFill="1"/>
    <xf numFmtId="0" fontId="1" fillId="6" borderId="2" xfId="0" applyFont="1" applyFill="1" applyBorder="1"/>
    <xf numFmtId="1" fontId="0" fillId="6" borderId="1" xfId="0" applyNumberFormat="1" applyFill="1" applyBorder="1"/>
    <xf numFmtId="2" fontId="1" fillId="6" borderId="1" xfId="0" applyNumberFormat="1" applyFont="1" applyFill="1" applyBorder="1"/>
    <xf numFmtId="0" fontId="0" fillId="6" borderId="2" xfId="0" applyFill="1" applyBorder="1"/>
    <xf numFmtId="0" fontId="7" fillId="6" borderId="1" xfId="0" applyFont="1" applyFill="1" applyBorder="1"/>
    <xf numFmtId="0" fontId="6" fillId="6" borderId="1" xfId="0" applyFont="1" applyFill="1" applyBorder="1"/>
    <xf numFmtId="0" fontId="0" fillId="6" borderId="0" xfId="0" applyFill="1"/>
    <xf numFmtId="0" fontId="0" fillId="5" borderId="3" xfId="0" applyFill="1" applyBorder="1"/>
    <xf numFmtId="0" fontId="0" fillId="6" borderId="3" xfId="0" applyFill="1" applyBorder="1"/>
    <xf numFmtId="0" fontId="0" fillId="6" borderId="1" xfId="0" applyFont="1" applyFill="1" applyBorder="1"/>
    <xf numFmtId="0" fontId="0" fillId="2" borderId="1" xfId="0" applyFont="1" applyFill="1" applyBorder="1"/>
    <xf numFmtId="2" fontId="1" fillId="0" borderId="2" xfId="0" applyNumberFormat="1" applyFont="1" applyBorder="1"/>
    <xf numFmtId="2" fontId="1" fillId="3" borderId="2" xfId="0" applyNumberFormat="1" applyFont="1" applyFill="1" applyBorder="1"/>
    <xf numFmtId="2" fontId="1" fillId="5" borderId="2" xfId="0" applyNumberFormat="1" applyFont="1" applyFill="1" applyBorder="1"/>
    <xf numFmtId="2" fontId="1" fillId="6" borderId="2" xfId="0" applyNumberFormat="1" applyFont="1" applyFill="1" applyBorder="1"/>
    <xf numFmtId="2" fontId="1" fillId="2" borderId="2" xfId="0" applyNumberFormat="1" applyFont="1" applyFill="1" applyBorder="1"/>
    <xf numFmtId="0" fontId="10" fillId="3" borderId="0" xfId="0" applyFont="1" applyFill="1" applyBorder="1" applyAlignment="1">
      <alignment vertical="center"/>
    </xf>
    <xf numFmtId="0" fontId="0" fillId="3" borderId="0" xfId="0" applyFill="1" applyBorder="1"/>
    <xf numFmtId="0" fontId="9" fillId="2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0" fillId="5" borderId="0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0" fontId="9" fillId="0" borderId="0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37</xdr:row>
      <xdr:rowOff>44450</xdr:rowOff>
    </xdr:from>
    <xdr:to>
      <xdr:col>11</xdr:col>
      <xdr:colOff>481947</xdr:colOff>
      <xdr:row>48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6680200"/>
          <a:ext cx="5517496" cy="20828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45</xdr:row>
      <xdr:rowOff>127000</xdr:rowOff>
    </xdr:from>
    <xdr:to>
      <xdr:col>11</xdr:col>
      <xdr:colOff>495300</xdr:colOff>
      <xdr:row>48</xdr:row>
      <xdr:rowOff>180329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50" y="7988300"/>
          <a:ext cx="5600700" cy="60577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48</xdr:row>
      <xdr:rowOff>171450</xdr:rowOff>
    </xdr:from>
    <xdr:to>
      <xdr:col>11</xdr:col>
      <xdr:colOff>507999</xdr:colOff>
      <xdr:row>62</xdr:row>
      <xdr:rowOff>132918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585200"/>
          <a:ext cx="5562599" cy="2539568"/>
        </a:xfrm>
        <a:prstGeom prst="rect">
          <a:avLst/>
        </a:prstGeom>
      </xdr:spPr>
    </xdr:pic>
    <xdr:clientData/>
  </xdr:twoCellAnchor>
  <xdr:twoCellAnchor editAs="oneCell">
    <xdr:from>
      <xdr:col>12</xdr:col>
      <xdr:colOff>355600</xdr:colOff>
      <xdr:row>38</xdr:row>
      <xdr:rowOff>69850</xdr:rowOff>
    </xdr:from>
    <xdr:to>
      <xdr:col>22</xdr:col>
      <xdr:colOff>544588</xdr:colOff>
      <xdr:row>46</xdr:row>
      <xdr:rowOff>1269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9800" y="6889750"/>
          <a:ext cx="5186438" cy="1504949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</xdr:colOff>
      <xdr:row>43</xdr:row>
      <xdr:rowOff>120650</xdr:rowOff>
    </xdr:from>
    <xdr:to>
      <xdr:col>23</xdr:col>
      <xdr:colOff>158974</xdr:colOff>
      <xdr:row>57</xdr:row>
      <xdr:rowOff>12699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53100" y="7613650"/>
          <a:ext cx="5327874" cy="2470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33</xdr:row>
      <xdr:rowOff>25400</xdr:rowOff>
    </xdr:from>
    <xdr:to>
      <xdr:col>12</xdr:col>
      <xdr:colOff>50146</xdr:colOff>
      <xdr:row>44</xdr:row>
      <xdr:rowOff>82550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6127750"/>
          <a:ext cx="5517496" cy="2082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43</xdr:row>
      <xdr:rowOff>50800</xdr:rowOff>
    </xdr:from>
    <xdr:to>
      <xdr:col>12</xdr:col>
      <xdr:colOff>38099</xdr:colOff>
      <xdr:row>57</xdr:row>
      <xdr:rowOff>12268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200" y="7632700"/>
          <a:ext cx="5562599" cy="2539568"/>
        </a:xfrm>
        <a:prstGeom prst="rect">
          <a:avLst/>
        </a:prstGeom>
      </xdr:spPr>
    </xdr:pic>
    <xdr:clientData/>
  </xdr:twoCellAnchor>
  <xdr:twoCellAnchor editAs="oneCell">
    <xdr:from>
      <xdr:col>12</xdr:col>
      <xdr:colOff>422124</xdr:colOff>
      <xdr:row>33</xdr:row>
      <xdr:rowOff>88901</xdr:rowOff>
    </xdr:from>
    <xdr:to>
      <xdr:col>24</xdr:col>
      <xdr:colOff>122162</xdr:colOff>
      <xdr:row>41</xdr:row>
      <xdr:rowOff>120650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7124" y="6191251"/>
          <a:ext cx="5186438" cy="1504949"/>
        </a:xfrm>
        <a:prstGeom prst="rect">
          <a:avLst/>
        </a:prstGeom>
      </xdr:spPr>
    </xdr:pic>
    <xdr:clientData/>
  </xdr:twoCellAnchor>
  <xdr:twoCellAnchor editAs="oneCell">
    <xdr:from>
      <xdr:col>13</xdr:col>
      <xdr:colOff>76435</xdr:colOff>
      <xdr:row>41</xdr:row>
      <xdr:rowOff>120651</xdr:rowOff>
    </xdr:from>
    <xdr:to>
      <xdr:col>24</xdr:col>
      <xdr:colOff>349709</xdr:colOff>
      <xdr:row>55</xdr:row>
      <xdr:rowOff>12700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29535" y="7334251"/>
          <a:ext cx="5327874" cy="2470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168</xdr:row>
      <xdr:rowOff>82550</xdr:rowOff>
    </xdr:from>
    <xdr:to>
      <xdr:col>8</xdr:col>
      <xdr:colOff>505354</xdr:colOff>
      <xdr:row>179</xdr:row>
      <xdr:rowOff>163689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5863550"/>
          <a:ext cx="5013008" cy="2106789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168</xdr:row>
      <xdr:rowOff>63500</xdr:rowOff>
    </xdr:from>
    <xdr:to>
      <xdr:col>19</xdr:col>
      <xdr:colOff>100188</xdr:colOff>
      <xdr:row>183</xdr:row>
      <xdr:rowOff>111538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4700" y="25844500"/>
          <a:ext cx="4665838" cy="2810289"/>
        </a:xfrm>
        <a:prstGeom prst="rect">
          <a:avLst/>
        </a:prstGeom>
      </xdr:spPr>
    </xdr:pic>
    <xdr:clientData/>
  </xdr:twoCellAnchor>
  <xdr:twoCellAnchor editAs="oneCell">
    <xdr:from>
      <xdr:col>10</xdr:col>
      <xdr:colOff>238760</xdr:colOff>
      <xdr:row>184</xdr:row>
      <xdr:rowOff>35560</xdr:rowOff>
    </xdr:from>
    <xdr:to>
      <xdr:col>19</xdr:col>
      <xdr:colOff>159954</xdr:colOff>
      <xdr:row>190</xdr:row>
      <xdr:rowOff>13246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8500" y="29311600"/>
          <a:ext cx="4635434" cy="10749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145</xdr:row>
      <xdr:rowOff>63500</xdr:rowOff>
    </xdr:from>
    <xdr:to>
      <xdr:col>9</xdr:col>
      <xdr:colOff>243453</xdr:colOff>
      <xdr:row>156</xdr:row>
      <xdr:rowOff>144639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0" y="21056600"/>
          <a:ext cx="5013008" cy="2106789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349250</xdr:colOff>
      <xdr:row>144</xdr:row>
      <xdr:rowOff>171450</xdr:rowOff>
    </xdr:from>
    <xdr:to>
      <xdr:col>19</xdr:col>
      <xdr:colOff>297038</xdr:colOff>
      <xdr:row>160</xdr:row>
      <xdr:rowOff>35339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8200" y="20980400"/>
          <a:ext cx="4665838" cy="2810289"/>
        </a:xfrm>
        <a:prstGeom prst="rect">
          <a:avLst/>
        </a:prstGeom>
      </xdr:spPr>
    </xdr:pic>
    <xdr:clientData/>
  </xdr:twoCellAnchor>
  <xdr:twoCellAnchor editAs="oneCell">
    <xdr:from>
      <xdr:col>10</xdr:col>
      <xdr:colOff>292100</xdr:colOff>
      <xdr:row>160</xdr:row>
      <xdr:rowOff>101600</xdr:rowOff>
    </xdr:from>
    <xdr:to>
      <xdr:col>19</xdr:col>
      <xdr:colOff>289494</xdr:colOff>
      <xdr:row>166</xdr:row>
      <xdr:rowOff>78016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1050" y="23856950"/>
          <a:ext cx="4715444" cy="10813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46</xdr:row>
      <xdr:rowOff>25400</xdr:rowOff>
    </xdr:from>
    <xdr:to>
      <xdr:col>10</xdr:col>
      <xdr:colOff>177067</xdr:colOff>
      <xdr:row>79</xdr:row>
      <xdr:rowOff>24640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8680450"/>
          <a:ext cx="5866667" cy="607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9</xdr:col>
      <xdr:colOff>259617</xdr:colOff>
      <xdr:row>77</xdr:row>
      <xdr:rowOff>183390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" y="8102600"/>
          <a:ext cx="5866667" cy="6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V4" sqref="V4"/>
    </sheetView>
  </sheetViews>
  <sheetFormatPr defaultRowHeight="14.5"/>
  <cols>
    <col min="1" max="1" width="4.1796875" customWidth="1"/>
    <col min="2" max="2" width="14.453125" customWidth="1"/>
    <col min="3" max="4" width="5" customWidth="1"/>
    <col min="5" max="5" width="5.453125" customWidth="1"/>
    <col min="6" max="6" width="6.6328125" customWidth="1"/>
    <col min="7" max="7" width="6.08984375" customWidth="1"/>
    <col min="8" max="8" width="7" customWidth="1"/>
    <col min="9" max="9" width="6.453125" customWidth="1"/>
    <col min="10" max="10" width="7" customWidth="1"/>
    <col min="11" max="11" width="6.453125" customWidth="1"/>
    <col min="12" max="12" width="7.36328125" customWidth="1"/>
    <col min="13" max="13" width="6.1796875" customWidth="1"/>
    <col min="14" max="14" width="7.453125" customWidth="1"/>
    <col min="15" max="15" width="6.453125" customWidth="1"/>
    <col min="16" max="16" width="7.54296875" customWidth="1"/>
    <col min="17" max="17" width="6.81640625" customWidth="1"/>
    <col min="18" max="18" width="5.81640625" customWidth="1"/>
    <col min="19" max="19" width="5.6328125" customWidth="1"/>
    <col min="20" max="20" width="0" hidden="1" customWidth="1"/>
    <col min="21" max="21" width="8.81640625" style="55"/>
    <col min="22" max="22" width="16.81640625" customWidth="1"/>
  </cols>
  <sheetData>
    <row r="1" spans="1:25" ht="15" thickBot="1">
      <c r="A1" s="5"/>
      <c r="B1" s="5" t="s">
        <v>192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 t="s">
        <v>5</v>
      </c>
      <c r="S1" s="5" t="s">
        <v>5</v>
      </c>
      <c r="T1" s="5"/>
      <c r="U1" s="54"/>
      <c r="V1" s="5"/>
    </row>
    <row r="2" spans="1:25" s="2" customFormat="1">
      <c r="A2" s="60"/>
      <c r="B2" s="50" t="s">
        <v>0</v>
      </c>
      <c r="C2" s="51" t="s">
        <v>18</v>
      </c>
      <c r="D2" s="52" t="s">
        <v>204</v>
      </c>
      <c r="E2" s="52" t="s">
        <v>66</v>
      </c>
      <c r="F2" s="61" t="s">
        <v>129</v>
      </c>
      <c r="G2" s="62" t="s">
        <v>130</v>
      </c>
      <c r="H2" s="61" t="s">
        <v>33</v>
      </c>
      <c r="I2" s="62" t="s">
        <v>34</v>
      </c>
      <c r="J2" s="61" t="s">
        <v>35</v>
      </c>
      <c r="K2" s="62" t="s">
        <v>36</v>
      </c>
      <c r="L2" s="63" t="s">
        <v>1</v>
      </c>
      <c r="M2" s="62" t="s">
        <v>2</v>
      </c>
      <c r="N2" s="61" t="s">
        <v>3</v>
      </c>
      <c r="O2" s="62" t="s">
        <v>48</v>
      </c>
      <c r="P2" s="61" t="s">
        <v>46</v>
      </c>
      <c r="Q2" s="62" t="s">
        <v>47</v>
      </c>
      <c r="R2" s="64" t="s">
        <v>6</v>
      </c>
      <c r="S2" s="63" t="s">
        <v>7</v>
      </c>
      <c r="T2" s="65"/>
      <c r="U2" s="66" t="s">
        <v>8</v>
      </c>
      <c r="V2" s="13"/>
    </row>
    <row r="3" spans="1:25">
      <c r="A3" s="123">
        <v>1</v>
      </c>
      <c r="B3" s="117" t="s">
        <v>12</v>
      </c>
      <c r="C3" s="117" t="s">
        <v>19</v>
      </c>
      <c r="D3" s="117" t="s">
        <v>203</v>
      </c>
      <c r="E3" s="117" t="s">
        <v>65</v>
      </c>
      <c r="F3" s="118">
        <v>7</v>
      </c>
      <c r="G3" s="118">
        <v>0</v>
      </c>
      <c r="H3" s="118">
        <v>5</v>
      </c>
      <c r="I3" s="118">
        <v>1</v>
      </c>
      <c r="J3" s="118">
        <v>6</v>
      </c>
      <c r="K3" s="118">
        <v>0</v>
      </c>
      <c r="L3" s="118">
        <v>5</v>
      </c>
      <c r="M3" s="118">
        <v>0</v>
      </c>
      <c r="N3" s="118">
        <v>8</v>
      </c>
      <c r="O3" s="118">
        <v>0</v>
      </c>
      <c r="P3" s="118">
        <v>5</v>
      </c>
      <c r="Q3" s="118">
        <v>1</v>
      </c>
      <c r="R3" s="117">
        <f t="shared" ref="R3:R27" si="0">SUM(F3,H3,J3,L3,N3,P3,)</f>
        <v>36</v>
      </c>
      <c r="S3" s="117">
        <f t="shared" ref="S3:S27" si="1">SUM(G3,I3,K3,M3,O3,Q3)</f>
        <v>2</v>
      </c>
      <c r="T3" s="117"/>
      <c r="U3" s="124">
        <f t="shared" ref="U3:U27" si="2">R3/(R3+S3)</f>
        <v>0.94736842105263153</v>
      </c>
      <c r="V3" s="58" t="s">
        <v>194</v>
      </c>
      <c r="W3" s="58"/>
      <c r="X3" s="58"/>
      <c r="Y3" s="58"/>
    </row>
    <row r="4" spans="1:25">
      <c r="A4" s="123">
        <v>2</v>
      </c>
      <c r="B4" s="117" t="s">
        <v>23</v>
      </c>
      <c r="C4" s="117" t="s">
        <v>30</v>
      </c>
      <c r="D4" s="117" t="s">
        <v>214</v>
      </c>
      <c r="E4" s="117" t="s">
        <v>65</v>
      </c>
      <c r="F4" s="118">
        <v>6</v>
      </c>
      <c r="G4" s="118">
        <v>1</v>
      </c>
      <c r="H4" s="118">
        <v>6</v>
      </c>
      <c r="I4" s="118">
        <v>0</v>
      </c>
      <c r="J4" s="118">
        <v>5</v>
      </c>
      <c r="K4" s="118">
        <v>1</v>
      </c>
      <c r="L4" s="118">
        <v>6</v>
      </c>
      <c r="M4" s="118">
        <v>0</v>
      </c>
      <c r="N4" s="118">
        <v>9</v>
      </c>
      <c r="O4" s="118">
        <v>1</v>
      </c>
      <c r="P4" s="118">
        <v>6</v>
      </c>
      <c r="Q4" s="118">
        <v>0</v>
      </c>
      <c r="R4" s="117">
        <f t="shared" si="0"/>
        <v>38</v>
      </c>
      <c r="S4" s="117">
        <f t="shared" si="1"/>
        <v>3</v>
      </c>
      <c r="T4" s="117"/>
      <c r="U4" s="124">
        <f t="shared" si="2"/>
        <v>0.92682926829268297</v>
      </c>
      <c r="V4" s="5"/>
      <c r="W4" s="5"/>
    </row>
    <row r="5" spans="1:25">
      <c r="A5" s="123">
        <v>3</v>
      </c>
      <c r="B5" s="117" t="s">
        <v>9</v>
      </c>
      <c r="C5" s="117" t="s">
        <v>64</v>
      </c>
      <c r="D5" s="117" t="s">
        <v>214</v>
      </c>
      <c r="E5" s="117" t="s">
        <v>6</v>
      </c>
      <c r="F5" s="117">
        <v>6</v>
      </c>
      <c r="G5" s="117">
        <v>0</v>
      </c>
      <c r="H5" s="117">
        <v>4</v>
      </c>
      <c r="I5" s="117">
        <v>0</v>
      </c>
      <c r="J5" s="117">
        <v>3</v>
      </c>
      <c r="K5" s="117">
        <v>1</v>
      </c>
      <c r="L5" s="118">
        <v>5</v>
      </c>
      <c r="M5" s="118">
        <v>2</v>
      </c>
      <c r="N5" s="117">
        <v>6</v>
      </c>
      <c r="O5" s="117">
        <v>1</v>
      </c>
      <c r="P5" s="118">
        <v>4</v>
      </c>
      <c r="Q5" s="118">
        <v>0</v>
      </c>
      <c r="R5" s="117">
        <f t="shared" si="0"/>
        <v>28</v>
      </c>
      <c r="S5" s="117">
        <f t="shared" si="1"/>
        <v>4</v>
      </c>
      <c r="T5" s="117"/>
      <c r="U5" s="124">
        <f t="shared" si="2"/>
        <v>0.875</v>
      </c>
      <c r="V5" s="5"/>
    </row>
    <row r="6" spans="1:25">
      <c r="A6" s="123">
        <v>4</v>
      </c>
      <c r="B6" s="117" t="s">
        <v>10</v>
      </c>
      <c r="C6" s="117" t="s">
        <v>30</v>
      </c>
      <c r="D6" s="117" t="s">
        <v>203</v>
      </c>
      <c r="E6" s="117" t="s">
        <v>6</v>
      </c>
      <c r="F6" s="117">
        <v>6</v>
      </c>
      <c r="G6" s="117">
        <v>1</v>
      </c>
      <c r="H6" s="117">
        <v>5</v>
      </c>
      <c r="I6" s="117">
        <v>1</v>
      </c>
      <c r="J6" s="117">
        <v>6</v>
      </c>
      <c r="K6" s="117">
        <v>0</v>
      </c>
      <c r="L6" s="117">
        <v>6</v>
      </c>
      <c r="M6" s="117">
        <v>0</v>
      </c>
      <c r="N6" s="117">
        <v>6</v>
      </c>
      <c r="O6" s="117">
        <v>2</v>
      </c>
      <c r="P6" s="117">
        <v>5</v>
      </c>
      <c r="Q6" s="117">
        <v>1</v>
      </c>
      <c r="R6" s="117">
        <f t="shared" si="0"/>
        <v>34</v>
      </c>
      <c r="S6" s="117">
        <f t="shared" si="1"/>
        <v>5</v>
      </c>
      <c r="T6" s="117"/>
      <c r="U6" s="124">
        <f t="shared" si="2"/>
        <v>0.87179487179487181</v>
      </c>
      <c r="V6" s="87"/>
      <c r="W6" s="90"/>
      <c r="X6" s="90"/>
      <c r="Y6" s="87"/>
    </row>
    <row r="7" spans="1:25">
      <c r="A7" s="123">
        <v>5</v>
      </c>
      <c r="B7" s="117" t="s">
        <v>22</v>
      </c>
      <c r="C7" s="117" t="s">
        <v>19</v>
      </c>
      <c r="D7" s="117" t="s">
        <v>203</v>
      </c>
      <c r="E7" s="117" t="s">
        <v>6</v>
      </c>
      <c r="F7" s="117">
        <v>4</v>
      </c>
      <c r="G7" s="117">
        <v>3</v>
      </c>
      <c r="H7" s="117">
        <v>6</v>
      </c>
      <c r="I7" s="117">
        <v>0</v>
      </c>
      <c r="J7" s="117">
        <v>3</v>
      </c>
      <c r="K7" s="117">
        <v>3</v>
      </c>
      <c r="L7" s="117">
        <v>5</v>
      </c>
      <c r="M7" s="117">
        <v>0</v>
      </c>
      <c r="N7" s="117">
        <v>10</v>
      </c>
      <c r="O7" s="117">
        <v>0</v>
      </c>
      <c r="P7" s="117">
        <v>6</v>
      </c>
      <c r="Q7" s="117">
        <v>0</v>
      </c>
      <c r="R7" s="117">
        <f t="shared" si="0"/>
        <v>34</v>
      </c>
      <c r="S7" s="117">
        <f t="shared" si="1"/>
        <v>6</v>
      </c>
      <c r="T7" s="117"/>
      <c r="U7" s="124">
        <f t="shared" si="2"/>
        <v>0.85</v>
      </c>
      <c r="V7" s="87"/>
      <c r="W7" s="90"/>
      <c r="X7" s="90"/>
      <c r="Y7" s="87"/>
    </row>
    <row r="8" spans="1:25">
      <c r="A8" s="123">
        <v>6</v>
      </c>
      <c r="B8" s="117" t="s">
        <v>25</v>
      </c>
      <c r="C8" s="117" t="s">
        <v>20</v>
      </c>
      <c r="D8" s="117" t="s">
        <v>214</v>
      </c>
      <c r="E8" s="117" t="s">
        <v>65</v>
      </c>
      <c r="F8" s="117">
        <v>4</v>
      </c>
      <c r="G8" s="117">
        <v>1</v>
      </c>
      <c r="H8" s="117">
        <v>5</v>
      </c>
      <c r="I8" s="117">
        <v>0</v>
      </c>
      <c r="J8" s="117">
        <v>5</v>
      </c>
      <c r="K8" s="117">
        <v>0</v>
      </c>
      <c r="L8" s="117">
        <v>4</v>
      </c>
      <c r="M8" s="117">
        <v>3</v>
      </c>
      <c r="N8" s="117">
        <v>6</v>
      </c>
      <c r="O8" s="117">
        <v>2</v>
      </c>
      <c r="P8" s="117">
        <v>5</v>
      </c>
      <c r="Q8" s="117">
        <v>0</v>
      </c>
      <c r="R8" s="117">
        <f t="shared" si="0"/>
        <v>29</v>
      </c>
      <c r="S8" s="117">
        <f t="shared" si="1"/>
        <v>6</v>
      </c>
      <c r="T8" s="117"/>
      <c r="U8" s="124">
        <f t="shared" si="2"/>
        <v>0.82857142857142863</v>
      </c>
      <c r="V8" s="87"/>
      <c r="W8" s="90"/>
      <c r="X8" s="90"/>
      <c r="Y8" s="87"/>
    </row>
    <row r="9" spans="1:25">
      <c r="A9" s="123">
        <v>7</v>
      </c>
      <c r="B9" s="117" t="s">
        <v>13</v>
      </c>
      <c r="C9" s="117" t="s">
        <v>30</v>
      </c>
      <c r="D9" s="117" t="s">
        <v>214</v>
      </c>
      <c r="E9" s="117" t="s">
        <v>6</v>
      </c>
      <c r="F9" s="117">
        <v>5</v>
      </c>
      <c r="G9" s="117">
        <v>2</v>
      </c>
      <c r="H9" s="117">
        <v>4</v>
      </c>
      <c r="I9" s="117">
        <v>2</v>
      </c>
      <c r="J9" s="118">
        <v>4</v>
      </c>
      <c r="K9" s="118">
        <v>2</v>
      </c>
      <c r="L9" s="118">
        <v>6</v>
      </c>
      <c r="M9" s="118">
        <v>0</v>
      </c>
      <c r="N9" s="118">
        <v>5</v>
      </c>
      <c r="O9" s="118">
        <v>3</v>
      </c>
      <c r="P9" s="118">
        <v>4</v>
      </c>
      <c r="Q9" s="118">
        <v>2</v>
      </c>
      <c r="R9" s="117">
        <f t="shared" si="0"/>
        <v>28</v>
      </c>
      <c r="S9" s="117">
        <f t="shared" si="1"/>
        <v>11</v>
      </c>
      <c r="T9" s="117"/>
      <c r="U9" s="124">
        <f t="shared" si="2"/>
        <v>0.71794871794871795</v>
      </c>
      <c r="V9" s="87"/>
      <c r="W9" s="90"/>
      <c r="X9" s="90"/>
      <c r="Y9" s="87"/>
    </row>
    <row r="10" spans="1:25">
      <c r="A10" s="123">
        <v>8</v>
      </c>
      <c r="B10" s="117" t="s">
        <v>26</v>
      </c>
      <c r="C10" s="117" t="s">
        <v>19</v>
      </c>
      <c r="D10" s="117" t="s">
        <v>203</v>
      </c>
      <c r="E10" s="117" t="s">
        <v>65</v>
      </c>
      <c r="F10" s="117">
        <v>5</v>
      </c>
      <c r="G10" s="117">
        <v>2</v>
      </c>
      <c r="H10" s="117">
        <v>4</v>
      </c>
      <c r="I10" s="117">
        <v>2</v>
      </c>
      <c r="J10" s="118">
        <v>4</v>
      </c>
      <c r="K10" s="118">
        <v>2</v>
      </c>
      <c r="L10" s="118">
        <v>4</v>
      </c>
      <c r="M10" s="118">
        <v>1</v>
      </c>
      <c r="N10" s="118">
        <v>6</v>
      </c>
      <c r="O10" s="118">
        <v>2</v>
      </c>
      <c r="P10" s="117">
        <v>4</v>
      </c>
      <c r="Q10" s="117">
        <v>2</v>
      </c>
      <c r="R10" s="117">
        <f t="shared" si="0"/>
        <v>27</v>
      </c>
      <c r="S10" s="117">
        <f t="shared" si="1"/>
        <v>11</v>
      </c>
      <c r="T10" s="117"/>
      <c r="U10" s="124">
        <f t="shared" si="2"/>
        <v>0.71052631578947367</v>
      </c>
      <c r="V10" s="87"/>
      <c r="W10" s="90"/>
      <c r="X10" s="90"/>
      <c r="Y10" s="87"/>
    </row>
    <row r="11" spans="1:25">
      <c r="A11" s="123">
        <v>9</v>
      </c>
      <c r="B11" s="117" t="s">
        <v>40</v>
      </c>
      <c r="C11" s="117" t="s">
        <v>64</v>
      </c>
      <c r="D11" s="117" t="s">
        <v>203</v>
      </c>
      <c r="E11" s="117" t="s">
        <v>6</v>
      </c>
      <c r="F11" s="117">
        <v>3</v>
      </c>
      <c r="G11" s="117">
        <v>3</v>
      </c>
      <c r="H11" s="117">
        <v>3</v>
      </c>
      <c r="I11" s="117">
        <v>1</v>
      </c>
      <c r="J11" s="118">
        <v>4</v>
      </c>
      <c r="K11" s="118">
        <v>0</v>
      </c>
      <c r="L11" s="118">
        <v>4</v>
      </c>
      <c r="M11" s="118">
        <v>3</v>
      </c>
      <c r="N11" s="117">
        <v>5</v>
      </c>
      <c r="O11" s="117">
        <v>2</v>
      </c>
      <c r="P11" s="117">
        <v>3</v>
      </c>
      <c r="Q11" s="117">
        <v>1</v>
      </c>
      <c r="R11" s="117">
        <f t="shared" si="0"/>
        <v>22</v>
      </c>
      <c r="S11" s="117">
        <f t="shared" si="1"/>
        <v>10</v>
      </c>
      <c r="T11" s="117"/>
      <c r="U11" s="124">
        <f t="shared" si="2"/>
        <v>0.6875</v>
      </c>
      <c r="V11" s="87"/>
      <c r="W11" s="90"/>
      <c r="X11" s="90"/>
      <c r="Y11" s="87"/>
    </row>
    <row r="12" spans="1:25">
      <c r="A12" s="9">
        <v>10</v>
      </c>
      <c r="B12" s="7" t="s">
        <v>16</v>
      </c>
      <c r="C12" s="7" t="s">
        <v>19</v>
      </c>
      <c r="D12" s="7" t="s">
        <v>213</v>
      </c>
      <c r="E12" s="7" t="s">
        <v>65</v>
      </c>
      <c r="F12" s="7">
        <v>3</v>
      </c>
      <c r="G12" s="7">
        <v>4</v>
      </c>
      <c r="H12" s="7">
        <v>3</v>
      </c>
      <c r="I12" s="7">
        <v>3</v>
      </c>
      <c r="J12" s="7">
        <v>5</v>
      </c>
      <c r="K12" s="7">
        <v>1</v>
      </c>
      <c r="L12" s="7">
        <v>1</v>
      </c>
      <c r="M12" s="7">
        <v>4</v>
      </c>
      <c r="N12" s="7">
        <v>6</v>
      </c>
      <c r="O12" s="7">
        <v>2</v>
      </c>
      <c r="P12" s="7">
        <v>3</v>
      </c>
      <c r="Q12" s="7">
        <v>3</v>
      </c>
      <c r="R12" s="7">
        <f t="shared" si="0"/>
        <v>21</v>
      </c>
      <c r="S12" s="7">
        <f t="shared" si="1"/>
        <v>17</v>
      </c>
      <c r="T12" s="7"/>
      <c r="U12" s="67">
        <f t="shared" si="2"/>
        <v>0.55263157894736847</v>
      </c>
      <c r="V12" s="87"/>
      <c r="W12" s="90"/>
      <c r="X12" s="90"/>
      <c r="Y12" s="87"/>
    </row>
    <row r="13" spans="1:25">
      <c r="A13" s="9">
        <v>11</v>
      </c>
      <c r="B13" s="7" t="s">
        <v>29</v>
      </c>
      <c r="C13" s="7" t="s">
        <v>30</v>
      </c>
      <c r="D13" s="7" t="s">
        <v>203</v>
      </c>
      <c r="E13" s="7" t="s">
        <v>6</v>
      </c>
      <c r="F13" s="7">
        <v>4</v>
      </c>
      <c r="G13" s="7">
        <v>3</v>
      </c>
      <c r="H13" s="7">
        <v>3</v>
      </c>
      <c r="I13" s="7">
        <v>3</v>
      </c>
      <c r="J13" s="7">
        <v>3</v>
      </c>
      <c r="K13" s="7">
        <v>3</v>
      </c>
      <c r="L13" s="7">
        <v>5</v>
      </c>
      <c r="M13" s="7">
        <v>1</v>
      </c>
      <c r="N13" s="7">
        <v>3</v>
      </c>
      <c r="O13" s="7">
        <v>5</v>
      </c>
      <c r="P13" s="7">
        <v>3</v>
      </c>
      <c r="Q13" s="7">
        <v>3</v>
      </c>
      <c r="R13" s="7">
        <f t="shared" si="0"/>
        <v>21</v>
      </c>
      <c r="S13" s="7">
        <f t="shared" si="1"/>
        <v>18</v>
      </c>
      <c r="T13" s="7"/>
      <c r="U13" s="67">
        <f t="shared" si="2"/>
        <v>0.53846153846153844</v>
      </c>
      <c r="V13" s="87"/>
      <c r="W13" s="90"/>
      <c r="X13" s="90"/>
      <c r="Y13" s="87"/>
    </row>
    <row r="14" spans="1:25">
      <c r="A14" s="183">
        <v>12</v>
      </c>
      <c r="B14" s="179" t="s">
        <v>484</v>
      </c>
      <c r="C14" s="179" t="s">
        <v>64</v>
      </c>
      <c r="D14" s="179" t="s">
        <v>213</v>
      </c>
      <c r="E14" s="179" t="s">
        <v>6</v>
      </c>
      <c r="F14" s="182">
        <v>4</v>
      </c>
      <c r="G14" s="182">
        <v>2</v>
      </c>
      <c r="H14" s="179">
        <v>2</v>
      </c>
      <c r="I14" s="179">
        <v>2</v>
      </c>
      <c r="J14" s="179">
        <v>2</v>
      </c>
      <c r="K14" s="179">
        <v>2</v>
      </c>
      <c r="L14" s="179">
        <v>4</v>
      </c>
      <c r="M14" s="179">
        <v>3</v>
      </c>
      <c r="N14" s="179">
        <v>3</v>
      </c>
      <c r="O14" s="179">
        <v>4</v>
      </c>
      <c r="P14" s="179">
        <v>2</v>
      </c>
      <c r="Q14" s="179">
        <v>2</v>
      </c>
      <c r="R14" s="179">
        <f t="shared" si="0"/>
        <v>17</v>
      </c>
      <c r="S14" s="179">
        <f t="shared" si="1"/>
        <v>15</v>
      </c>
      <c r="T14" s="179"/>
      <c r="U14" s="184">
        <f t="shared" si="2"/>
        <v>0.53125</v>
      </c>
      <c r="V14" s="185" t="s">
        <v>485</v>
      </c>
      <c r="W14" s="185"/>
      <c r="X14" s="90"/>
      <c r="Y14" s="87"/>
    </row>
    <row r="15" spans="1:25">
      <c r="A15" s="9">
        <v>13</v>
      </c>
      <c r="B15" s="7" t="s">
        <v>11</v>
      </c>
      <c r="C15" s="7" t="s">
        <v>20</v>
      </c>
      <c r="D15" s="7" t="s">
        <v>214</v>
      </c>
      <c r="E15" s="7" t="s">
        <v>65</v>
      </c>
      <c r="F15" s="7">
        <v>4</v>
      </c>
      <c r="G15" s="7">
        <v>1</v>
      </c>
      <c r="H15" s="7">
        <v>1</v>
      </c>
      <c r="I15" s="7">
        <v>4</v>
      </c>
      <c r="J15" s="7">
        <v>2</v>
      </c>
      <c r="K15" s="7">
        <v>3</v>
      </c>
      <c r="L15" s="7">
        <v>3</v>
      </c>
      <c r="M15" s="7">
        <v>4</v>
      </c>
      <c r="N15" s="7">
        <v>4</v>
      </c>
      <c r="O15" s="7">
        <v>4</v>
      </c>
      <c r="P15" s="7">
        <v>4</v>
      </c>
      <c r="Q15" s="7">
        <v>1</v>
      </c>
      <c r="R15" s="7">
        <f t="shared" si="0"/>
        <v>18</v>
      </c>
      <c r="S15" s="7">
        <f t="shared" si="1"/>
        <v>17</v>
      </c>
      <c r="T15" s="7"/>
      <c r="U15" s="67">
        <f t="shared" si="2"/>
        <v>0.51428571428571423</v>
      </c>
      <c r="V15" s="87"/>
      <c r="W15" s="90"/>
      <c r="X15" s="90"/>
      <c r="Y15" s="87"/>
    </row>
    <row r="16" spans="1:25">
      <c r="A16" s="9">
        <v>14</v>
      </c>
      <c r="B16" s="7" t="s">
        <v>17</v>
      </c>
      <c r="C16" s="7" t="s">
        <v>20</v>
      </c>
      <c r="D16" s="7" t="s">
        <v>213</v>
      </c>
      <c r="E16" s="7" t="s">
        <v>6</v>
      </c>
      <c r="F16" s="20">
        <v>2</v>
      </c>
      <c r="G16" s="20">
        <v>4</v>
      </c>
      <c r="H16" s="20">
        <v>3</v>
      </c>
      <c r="I16" s="20">
        <v>2</v>
      </c>
      <c r="J16" s="7">
        <v>3</v>
      </c>
      <c r="K16" s="7">
        <v>2</v>
      </c>
      <c r="L16" s="7">
        <v>3</v>
      </c>
      <c r="M16" s="7">
        <v>4</v>
      </c>
      <c r="N16" s="7">
        <v>6</v>
      </c>
      <c r="O16" s="7">
        <v>5</v>
      </c>
      <c r="P16" s="7">
        <v>3</v>
      </c>
      <c r="Q16" s="7">
        <v>2</v>
      </c>
      <c r="R16" s="7">
        <f t="shared" si="0"/>
        <v>20</v>
      </c>
      <c r="S16" s="7">
        <f t="shared" si="1"/>
        <v>19</v>
      </c>
      <c r="T16" s="7"/>
      <c r="U16" s="67">
        <f t="shared" si="2"/>
        <v>0.51282051282051277</v>
      </c>
      <c r="V16" s="87"/>
      <c r="W16" s="90"/>
      <c r="X16" s="90"/>
      <c r="Y16" s="87"/>
    </row>
    <row r="17" spans="1:25">
      <c r="A17" s="9">
        <v>15</v>
      </c>
      <c r="B17" s="7" t="s">
        <v>28</v>
      </c>
      <c r="C17" s="7" t="s">
        <v>20</v>
      </c>
      <c r="D17" s="7" t="s">
        <v>213</v>
      </c>
      <c r="E17" s="7" t="s">
        <v>65</v>
      </c>
      <c r="F17" s="7">
        <v>3</v>
      </c>
      <c r="G17" s="7">
        <v>2</v>
      </c>
      <c r="H17" s="7">
        <v>4</v>
      </c>
      <c r="I17" s="7">
        <v>1</v>
      </c>
      <c r="J17" s="7">
        <v>4</v>
      </c>
      <c r="K17" s="7">
        <v>1</v>
      </c>
      <c r="L17" s="7">
        <v>3</v>
      </c>
      <c r="M17" s="7">
        <v>4</v>
      </c>
      <c r="N17" s="7">
        <v>0</v>
      </c>
      <c r="O17" s="7">
        <v>8</v>
      </c>
      <c r="P17" s="7">
        <v>2</v>
      </c>
      <c r="Q17" s="7">
        <v>3</v>
      </c>
      <c r="R17" s="7">
        <f t="shared" si="0"/>
        <v>16</v>
      </c>
      <c r="S17" s="7">
        <f t="shared" si="1"/>
        <v>19</v>
      </c>
      <c r="T17" s="7"/>
      <c r="U17" s="67">
        <f t="shared" si="2"/>
        <v>0.45714285714285713</v>
      </c>
      <c r="V17" s="87"/>
      <c r="W17" s="90"/>
      <c r="X17" s="90"/>
      <c r="Y17" s="87"/>
    </row>
    <row r="18" spans="1:25">
      <c r="A18" s="9">
        <v>16</v>
      </c>
      <c r="B18" s="7" t="s">
        <v>39</v>
      </c>
      <c r="C18" s="7" t="s">
        <v>20</v>
      </c>
      <c r="D18" s="7" t="s">
        <v>203</v>
      </c>
      <c r="E18" s="7" t="s">
        <v>65</v>
      </c>
      <c r="F18" s="7">
        <v>1</v>
      </c>
      <c r="G18" s="7">
        <v>4</v>
      </c>
      <c r="H18" s="7">
        <v>2</v>
      </c>
      <c r="I18" s="7">
        <v>3</v>
      </c>
      <c r="J18" s="7">
        <v>1</v>
      </c>
      <c r="K18" s="7">
        <v>4</v>
      </c>
      <c r="L18" s="7">
        <v>3</v>
      </c>
      <c r="M18" s="7">
        <v>4</v>
      </c>
      <c r="N18" s="7">
        <v>4</v>
      </c>
      <c r="O18" s="7">
        <v>4</v>
      </c>
      <c r="P18" s="20">
        <v>1</v>
      </c>
      <c r="Q18" s="20">
        <v>4</v>
      </c>
      <c r="R18" s="7">
        <f t="shared" si="0"/>
        <v>12</v>
      </c>
      <c r="S18" s="7">
        <f t="shared" si="1"/>
        <v>23</v>
      </c>
      <c r="T18" s="7"/>
      <c r="U18" s="67">
        <f t="shared" si="2"/>
        <v>0.34285714285714286</v>
      </c>
      <c r="V18" s="87"/>
      <c r="W18" s="90"/>
      <c r="X18" s="90"/>
      <c r="Y18" s="87"/>
    </row>
    <row r="19" spans="1:25">
      <c r="A19" s="9">
        <v>17</v>
      </c>
      <c r="B19" s="7" t="s">
        <v>15</v>
      </c>
      <c r="C19" s="7" t="s">
        <v>19</v>
      </c>
      <c r="D19" s="7" t="s">
        <v>213</v>
      </c>
      <c r="E19" s="7" t="s">
        <v>65</v>
      </c>
      <c r="F19" s="7">
        <v>2</v>
      </c>
      <c r="G19" s="7">
        <v>5</v>
      </c>
      <c r="H19" s="7">
        <v>2</v>
      </c>
      <c r="I19" s="7">
        <v>4</v>
      </c>
      <c r="J19" s="7">
        <v>2</v>
      </c>
      <c r="K19" s="7">
        <v>4</v>
      </c>
      <c r="L19" s="7">
        <v>1</v>
      </c>
      <c r="M19" s="7">
        <v>4</v>
      </c>
      <c r="N19" s="7">
        <v>4</v>
      </c>
      <c r="O19" s="7">
        <v>4</v>
      </c>
      <c r="P19" s="7">
        <v>2</v>
      </c>
      <c r="Q19" s="7">
        <v>4</v>
      </c>
      <c r="R19" s="7">
        <f t="shared" si="0"/>
        <v>13</v>
      </c>
      <c r="S19" s="7">
        <f t="shared" si="1"/>
        <v>25</v>
      </c>
      <c r="T19" s="7"/>
      <c r="U19" s="67">
        <f t="shared" si="2"/>
        <v>0.34210526315789475</v>
      </c>
      <c r="V19" s="87"/>
      <c r="W19" s="90"/>
      <c r="X19" s="90"/>
      <c r="Y19" s="87"/>
    </row>
    <row r="20" spans="1:25">
      <c r="A20" s="9">
        <v>18</v>
      </c>
      <c r="B20" s="7" t="s">
        <v>14</v>
      </c>
      <c r="C20" s="7" t="s">
        <v>64</v>
      </c>
      <c r="D20" s="7" t="s">
        <v>214</v>
      </c>
      <c r="E20" s="7" t="s">
        <v>6</v>
      </c>
      <c r="F20" s="7">
        <v>3</v>
      </c>
      <c r="G20" s="7">
        <v>3</v>
      </c>
      <c r="H20" s="7">
        <v>0</v>
      </c>
      <c r="I20" s="7">
        <v>4</v>
      </c>
      <c r="J20" s="7">
        <v>0</v>
      </c>
      <c r="K20" s="7">
        <v>4</v>
      </c>
      <c r="L20" s="7">
        <v>4</v>
      </c>
      <c r="M20" s="7">
        <v>3</v>
      </c>
      <c r="N20" s="7">
        <v>2</v>
      </c>
      <c r="O20" s="7">
        <v>5</v>
      </c>
      <c r="P20" s="7">
        <v>1</v>
      </c>
      <c r="Q20" s="7">
        <v>3</v>
      </c>
      <c r="R20" s="7">
        <f t="shared" si="0"/>
        <v>10</v>
      </c>
      <c r="S20" s="7">
        <f t="shared" si="1"/>
        <v>22</v>
      </c>
      <c r="T20" s="7"/>
      <c r="U20" s="67">
        <f t="shared" si="2"/>
        <v>0.3125</v>
      </c>
      <c r="V20" s="87"/>
      <c r="W20" s="90"/>
      <c r="X20" s="90"/>
      <c r="Y20" s="87"/>
    </row>
    <row r="21" spans="1:25">
      <c r="A21" s="9">
        <v>19</v>
      </c>
      <c r="B21" s="7" t="s">
        <v>201</v>
      </c>
      <c r="C21" s="7" t="s">
        <v>30</v>
      </c>
      <c r="D21" s="7" t="s">
        <v>213</v>
      </c>
      <c r="E21" s="7" t="s">
        <v>65</v>
      </c>
      <c r="F21" s="20">
        <v>2</v>
      </c>
      <c r="G21" s="20">
        <v>5</v>
      </c>
      <c r="H21" s="7">
        <v>1</v>
      </c>
      <c r="I21" s="7">
        <v>5</v>
      </c>
      <c r="J21" s="7">
        <v>1</v>
      </c>
      <c r="K21" s="7">
        <v>5</v>
      </c>
      <c r="L21" s="7">
        <v>1</v>
      </c>
      <c r="M21" s="7">
        <v>5</v>
      </c>
      <c r="N21" s="7">
        <v>3</v>
      </c>
      <c r="O21" s="7">
        <v>7</v>
      </c>
      <c r="P21" s="7">
        <v>2</v>
      </c>
      <c r="Q21" s="7">
        <v>4</v>
      </c>
      <c r="R21" s="7">
        <f t="shared" si="0"/>
        <v>10</v>
      </c>
      <c r="S21" s="7">
        <f t="shared" si="1"/>
        <v>31</v>
      </c>
      <c r="T21" s="7"/>
      <c r="U21" s="67">
        <f t="shared" si="2"/>
        <v>0.24390243902439024</v>
      </c>
      <c r="V21" s="87"/>
      <c r="W21" s="90"/>
      <c r="X21" s="90"/>
      <c r="Y21" s="87"/>
    </row>
    <row r="22" spans="1:25">
      <c r="A22" s="9">
        <v>20</v>
      </c>
      <c r="B22" s="7" t="s">
        <v>27</v>
      </c>
      <c r="C22" s="7" t="s">
        <v>30</v>
      </c>
      <c r="D22" s="7" t="s">
        <v>203</v>
      </c>
      <c r="E22" s="7" t="s">
        <v>65</v>
      </c>
      <c r="F22" s="7">
        <v>3</v>
      </c>
      <c r="G22" s="7">
        <v>4</v>
      </c>
      <c r="H22" s="7">
        <v>0</v>
      </c>
      <c r="I22" s="7">
        <v>6</v>
      </c>
      <c r="J22" s="7">
        <v>2</v>
      </c>
      <c r="K22" s="7">
        <v>4</v>
      </c>
      <c r="L22" s="7">
        <v>1</v>
      </c>
      <c r="M22" s="7">
        <v>5</v>
      </c>
      <c r="N22" s="7">
        <v>2</v>
      </c>
      <c r="O22" s="7">
        <v>8</v>
      </c>
      <c r="P22" s="7">
        <v>1</v>
      </c>
      <c r="Q22" s="7">
        <v>5</v>
      </c>
      <c r="R22" s="7">
        <f t="shared" si="0"/>
        <v>9</v>
      </c>
      <c r="S22" s="7">
        <f t="shared" si="1"/>
        <v>32</v>
      </c>
      <c r="T22" s="7"/>
      <c r="U22" s="67">
        <f t="shared" si="2"/>
        <v>0.21951219512195122</v>
      </c>
      <c r="V22" s="87"/>
      <c r="W22" s="90"/>
      <c r="X22" s="90"/>
      <c r="Y22" s="87"/>
    </row>
    <row r="23" spans="1:25">
      <c r="A23" s="9">
        <v>21</v>
      </c>
      <c r="B23" s="7" t="s">
        <v>38</v>
      </c>
      <c r="C23" s="7" t="s">
        <v>64</v>
      </c>
      <c r="D23" s="7" t="s">
        <v>213</v>
      </c>
      <c r="E23" s="7" t="s">
        <v>6</v>
      </c>
      <c r="F23" s="20">
        <v>1</v>
      </c>
      <c r="G23" s="20">
        <v>5</v>
      </c>
      <c r="H23" s="20">
        <v>1</v>
      </c>
      <c r="I23" s="20">
        <v>3</v>
      </c>
      <c r="J23" s="7">
        <v>1</v>
      </c>
      <c r="K23" s="7">
        <v>3</v>
      </c>
      <c r="L23" s="7">
        <v>1</v>
      </c>
      <c r="M23" s="7">
        <v>6</v>
      </c>
      <c r="N23" s="7">
        <v>2</v>
      </c>
      <c r="O23" s="7">
        <v>5</v>
      </c>
      <c r="P23" s="7">
        <v>0</v>
      </c>
      <c r="Q23" s="7">
        <v>4</v>
      </c>
      <c r="R23" s="7">
        <f t="shared" si="0"/>
        <v>6</v>
      </c>
      <c r="S23" s="7">
        <f t="shared" si="1"/>
        <v>26</v>
      </c>
      <c r="T23" s="7"/>
      <c r="U23" s="67">
        <f t="shared" si="2"/>
        <v>0.1875</v>
      </c>
      <c r="V23" s="5"/>
    </row>
    <row r="24" spans="1:25">
      <c r="A24" s="9">
        <v>22</v>
      </c>
      <c r="B24" s="7" t="s">
        <v>21</v>
      </c>
      <c r="C24" s="7" t="s">
        <v>19</v>
      </c>
      <c r="D24" s="7" t="s">
        <v>213</v>
      </c>
      <c r="E24" s="7" t="s">
        <v>65</v>
      </c>
      <c r="F24" s="7">
        <v>0</v>
      </c>
      <c r="G24" s="7">
        <v>7</v>
      </c>
      <c r="H24" s="7">
        <v>1</v>
      </c>
      <c r="I24" s="7">
        <v>5</v>
      </c>
      <c r="J24" s="7">
        <v>1</v>
      </c>
      <c r="K24" s="7">
        <v>5</v>
      </c>
      <c r="L24" s="7">
        <v>1</v>
      </c>
      <c r="M24" s="7">
        <v>4</v>
      </c>
      <c r="N24" s="7">
        <v>3</v>
      </c>
      <c r="O24" s="7">
        <v>5</v>
      </c>
      <c r="P24" s="7">
        <v>1</v>
      </c>
      <c r="Q24" s="7">
        <v>5</v>
      </c>
      <c r="R24" s="7">
        <f t="shared" si="0"/>
        <v>7</v>
      </c>
      <c r="S24" s="7">
        <f t="shared" si="1"/>
        <v>31</v>
      </c>
      <c r="T24" s="20"/>
      <c r="U24" s="67">
        <f t="shared" si="2"/>
        <v>0.18421052631578946</v>
      </c>
      <c r="V24" s="5"/>
    </row>
    <row r="25" spans="1:25">
      <c r="A25" s="9">
        <v>23</v>
      </c>
      <c r="B25" s="7" t="s">
        <v>128</v>
      </c>
      <c r="C25" s="7" t="s">
        <v>30</v>
      </c>
      <c r="D25" s="7" t="s">
        <v>214</v>
      </c>
      <c r="E25" s="7" t="s">
        <v>6</v>
      </c>
      <c r="F25" s="7">
        <v>2</v>
      </c>
      <c r="G25" s="7">
        <v>5</v>
      </c>
      <c r="H25" s="7">
        <v>2</v>
      </c>
      <c r="I25" s="7">
        <v>4</v>
      </c>
      <c r="J25" s="7">
        <v>0</v>
      </c>
      <c r="K25" s="7">
        <v>6</v>
      </c>
      <c r="L25" s="7">
        <v>1</v>
      </c>
      <c r="M25" s="7">
        <v>5</v>
      </c>
      <c r="N25" s="7">
        <v>1</v>
      </c>
      <c r="O25" s="7">
        <v>7</v>
      </c>
      <c r="P25" s="7">
        <v>0</v>
      </c>
      <c r="Q25" s="7">
        <v>6</v>
      </c>
      <c r="R25" s="7">
        <f t="shared" si="0"/>
        <v>6</v>
      </c>
      <c r="S25" s="7">
        <f t="shared" si="1"/>
        <v>33</v>
      </c>
      <c r="T25" s="7"/>
      <c r="U25" s="67">
        <f t="shared" si="2"/>
        <v>0.15384615384615385</v>
      </c>
      <c r="V25" s="5"/>
    </row>
    <row r="26" spans="1:25">
      <c r="A26" s="9">
        <v>24</v>
      </c>
      <c r="B26" s="7" t="s">
        <v>468</v>
      </c>
      <c r="C26" s="7" t="s">
        <v>19</v>
      </c>
      <c r="D26" s="7" t="s">
        <v>214</v>
      </c>
      <c r="E26" s="7" t="s">
        <v>6</v>
      </c>
      <c r="F26" s="7">
        <v>0</v>
      </c>
      <c r="G26" s="7">
        <v>7</v>
      </c>
      <c r="H26" s="7">
        <v>0</v>
      </c>
      <c r="I26" s="7">
        <v>6</v>
      </c>
      <c r="J26" s="7">
        <v>0</v>
      </c>
      <c r="K26" s="7">
        <v>6</v>
      </c>
      <c r="L26" s="7">
        <v>0</v>
      </c>
      <c r="M26" s="7">
        <v>5</v>
      </c>
      <c r="N26" s="7">
        <v>0</v>
      </c>
      <c r="O26" s="7">
        <v>10</v>
      </c>
      <c r="P26" s="7">
        <v>0</v>
      </c>
      <c r="Q26" s="7">
        <v>6</v>
      </c>
      <c r="R26" s="7">
        <f t="shared" si="0"/>
        <v>0</v>
      </c>
      <c r="S26" s="7">
        <f t="shared" si="1"/>
        <v>40</v>
      </c>
      <c r="T26" s="7"/>
      <c r="U26" s="67">
        <f t="shared" si="2"/>
        <v>0</v>
      </c>
      <c r="V26" s="5"/>
    </row>
    <row r="27" spans="1:25">
      <c r="A27" s="9">
        <v>25</v>
      </c>
      <c r="B27" s="7" t="s">
        <v>457</v>
      </c>
      <c r="C27" s="7" t="s">
        <v>20</v>
      </c>
      <c r="D27" s="7" t="s">
        <v>214</v>
      </c>
      <c r="E27" s="7" t="s">
        <v>65</v>
      </c>
      <c r="F27" s="20">
        <v>0</v>
      </c>
      <c r="G27" s="20">
        <v>5</v>
      </c>
      <c r="H27" s="7">
        <v>0</v>
      </c>
      <c r="I27" s="7">
        <v>5</v>
      </c>
      <c r="J27" s="7">
        <v>0</v>
      </c>
      <c r="K27" s="7">
        <v>5</v>
      </c>
      <c r="L27" s="7">
        <v>0</v>
      </c>
      <c r="M27" s="7">
        <v>7</v>
      </c>
      <c r="N27" s="7">
        <v>0</v>
      </c>
      <c r="O27" s="7">
        <v>8</v>
      </c>
      <c r="P27" s="7">
        <v>0</v>
      </c>
      <c r="Q27" s="7">
        <v>5</v>
      </c>
      <c r="R27" s="7">
        <f t="shared" si="0"/>
        <v>0</v>
      </c>
      <c r="S27" s="7">
        <f t="shared" si="1"/>
        <v>35</v>
      </c>
      <c r="T27" s="7"/>
      <c r="U27" s="67">
        <f t="shared" si="2"/>
        <v>0</v>
      </c>
      <c r="V27" s="5"/>
    </row>
    <row r="28" spans="1:25">
      <c r="A28" s="9"/>
      <c r="B28" s="7" t="s">
        <v>368</v>
      </c>
      <c r="C28" s="7" t="s">
        <v>20</v>
      </c>
      <c r="D28" s="7"/>
      <c r="E28" s="7" t="s">
        <v>65</v>
      </c>
      <c r="F28" s="20" t="s">
        <v>210</v>
      </c>
      <c r="G28" s="20" t="s">
        <v>210</v>
      </c>
      <c r="H28" s="20" t="s">
        <v>210</v>
      </c>
      <c r="I28" s="20" t="s">
        <v>210</v>
      </c>
      <c r="J28" s="20" t="s">
        <v>210</v>
      </c>
      <c r="K28" s="20" t="s">
        <v>210</v>
      </c>
      <c r="L28" s="20" t="s">
        <v>210</v>
      </c>
      <c r="M28" s="20" t="s">
        <v>210</v>
      </c>
      <c r="N28" s="20" t="s">
        <v>210</v>
      </c>
      <c r="O28" s="20" t="s">
        <v>210</v>
      </c>
      <c r="P28" s="20" t="s">
        <v>210</v>
      </c>
      <c r="Q28" s="20" t="s">
        <v>210</v>
      </c>
      <c r="R28" s="20" t="s">
        <v>210</v>
      </c>
      <c r="S28" s="20" t="s">
        <v>210</v>
      </c>
      <c r="T28" s="7"/>
      <c r="U28" s="73" t="s">
        <v>210</v>
      </c>
      <c r="V28" s="5"/>
    </row>
    <row r="29" spans="1:25" ht="15" thickBot="1">
      <c r="A29" s="9"/>
      <c r="B29" s="7" t="s">
        <v>209</v>
      </c>
      <c r="C29" s="7" t="s">
        <v>20</v>
      </c>
      <c r="D29" s="7"/>
      <c r="E29" s="7" t="s">
        <v>6</v>
      </c>
      <c r="F29" s="20" t="s">
        <v>210</v>
      </c>
      <c r="G29" s="20" t="s">
        <v>210</v>
      </c>
      <c r="H29" s="20" t="s">
        <v>210</v>
      </c>
      <c r="I29" s="20" t="s">
        <v>210</v>
      </c>
      <c r="J29" s="20" t="s">
        <v>210</v>
      </c>
      <c r="K29" s="20" t="s">
        <v>210</v>
      </c>
      <c r="L29" s="20" t="s">
        <v>210</v>
      </c>
      <c r="M29" s="20" t="s">
        <v>210</v>
      </c>
      <c r="N29" s="116" t="s">
        <v>210</v>
      </c>
      <c r="O29" s="116" t="s">
        <v>210</v>
      </c>
      <c r="P29" s="116" t="s">
        <v>210</v>
      </c>
      <c r="Q29" s="116" t="s">
        <v>210</v>
      </c>
      <c r="R29" s="116" t="s">
        <v>210</v>
      </c>
      <c r="S29" s="116" t="s">
        <v>210</v>
      </c>
      <c r="T29" s="22"/>
      <c r="U29" s="122" t="s">
        <v>210</v>
      </c>
      <c r="V29" s="5"/>
    </row>
    <row r="30" spans="1:25">
      <c r="A30" s="5"/>
      <c r="B30" s="5"/>
      <c r="C30" s="5"/>
      <c r="D30" s="5"/>
      <c r="E30" s="5"/>
      <c r="F30" s="71" t="s">
        <v>206</v>
      </c>
      <c r="G30" s="72"/>
      <c r="H30" s="25" t="s">
        <v>367</v>
      </c>
      <c r="I30" s="102"/>
      <c r="J30" s="103" t="s">
        <v>410</v>
      </c>
      <c r="K30" s="89"/>
      <c r="L30" s="4" t="s">
        <v>436</v>
      </c>
      <c r="M30" s="14"/>
      <c r="N30" s="93" t="s">
        <v>444</v>
      </c>
      <c r="O30" s="42"/>
      <c r="P30" s="93" t="s">
        <v>470</v>
      </c>
      <c r="Q30" s="23"/>
      <c r="R30" s="106"/>
      <c r="S30" s="88"/>
      <c r="T30" s="88"/>
      <c r="U30" s="107"/>
      <c r="V30" s="5"/>
    </row>
    <row r="31" spans="1:25">
      <c r="A31" s="5"/>
      <c r="B31" s="5"/>
      <c r="C31" s="5"/>
      <c r="D31" s="5"/>
      <c r="E31" s="5"/>
      <c r="F31" s="75" t="s">
        <v>205</v>
      </c>
      <c r="G31" s="72"/>
      <c r="H31" s="4" t="s">
        <v>458</v>
      </c>
      <c r="I31" s="14"/>
      <c r="J31" s="4" t="s">
        <v>411</v>
      </c>
      <c r="K31" s="89"/>
      <c r="L31" s="4" t="s">
        <v>459</v>
      </c>
      <c r="M31" s="14"/>
      <c r="N31" s="43" t="s">
        <v>460</v>
      </c>
      <c r="O31" s="44"/>
      <c r="P31" s="4" t="s">
        <v>454</v>
      </c>
      <c r="Q31" s="14"/>
      <c r="R31" s="4"/>
      <c r="S31" s="90"/>
      <c r="T31" s="90"/>
      <c r="U31" s="108"/>
      <c r="V31" s="5"/>
    </row>
    <row r="32" spans="1:25">
      <c r="A32" s="5"/>
      <c r="B32" s="5"/>
      <c r="C32" s="5"/>
      <c r="D32" s="5"/>
      <c r="E32" s="5"/>
      <c r="F32" s="71" t="s">
        <v>207</v>
      </c>
      <c r="G32" s="76"/>
      <c r="H32" s="4" t="s">
        <v>372</v>
      </c>
      <c r="I32" s="14"/>
      <c r="J32" s="4" t="s">
        <v>420</v>
      </c>
      <c r="K32" s="90"/>
      <c r="L32" s="4" t="s">
        <v>439</v>
      </c>
      <c r="M32" s="14"/>
      <c r="N32" s="4" t="s">
        <v>445</v>
      </c>
      <c r="O32" s="14"/>
      <c r="P32" s="25" t="s">
        <v>452</v>
      </c>
      <c r="Q32" s="26"/>
      <c r="R32" s="4"/>
      <c r="S32" s="90"/>
      <c r="T32" s="90"/>
      <c r="U32" s="108"/>
      <c r="V32" s="5"/>
    </row>
    <row r="33" spans="1:22" ht="15" thickBot="1">
      <c r="A33" s="5"/>
      <c r="B33" s="5"/>
      <c r="C33" s="5"/>
      <c r="D33" s="5"/>
      <c r="E33" s="5"/>
      <c r="F33" s="83" t="s">
        <v>369</v>
      </c>
      <c r="G33" s="84"/>
      <c r="H33" s="83" t="s">
        <v>373</v>
      </c>
      <c r="I33" s="84"/>
      <c r="J33" s="83" t="s">
        <v>421</v>
      </c>
      <c r="K33" s="91"/>
      <c r="L33" s="83" t="s">
        <v>440</v>
      </c>
      <c r="M33" s="84"/>
      <c r="N33" s="83" t="s">
        <v>448</v>
      </c>
      <c r="O33" s="84"/>
      <c r="P33" s="83" t="s">
        <v>453</v>
      </c>
      <c r="Q33" s="84"/>
      <c r="R33" s="83"/>
      <c r="S33" s="91"/>
      <c r="T33" s="91"/>
      <c r="U33" s="109"/>
      <c r="V33" s="5"/>
    </row>
    <row r="34" spans="1:22">
      <c r="A34" s="5"/>
      <c r="L34" s="5"/>
      <c r="M34" s="5"/>
      <c r="N34" s="5"/>
      <c r="O34" s="5"/>
      <c r="P34" s="5"/>
      <c r="Q34" s="5"/>
      <c r="R34" s="5"/>
      <c r="S34" s="5"/>
      <c r="T34" s="5"/>
      <c r="U34" s="54"/>
      <c r="V34" s="5"/>
    </row>
    <row r="35" spans="1:22">
      <c r="B35" s="2" t="s">
        <v>42</v>
      </c>
      <c r="C35" s="2"/>
      <c r="D35" s="2"/>
      <c r="E35" s="2"/>
      <c r="H35" t="s">
        <v>461</v>
      </c>
    </row>
    <row r="36" spans="1:22">
      <c r="A36" s="2" t="s">
        <v>211</v>
      </c>
      <c r="B36" s="5"/>
      <c r="C36" s="5"/>
      <c r="D36" s="5"/>
      <c r="H36" t="s">
        <v>469</v>
      </c>
    </row>
    <row r="37" spans="1:22">
      <c r="A37" s="2" t="s">
        <v>212</v>
      </c>
      <c r="B37" s="5"/>
      <c r="C37" s="5"/>
      <c r="D37" s="5"/>
    </row>
    <row r="41" spans="1:22" ht="18.5">
      <c r="A41" s="1"/>
    </row>
    <row r="42" spans="1:22" ht="18.5">
      <c r="A42" s="1"/>
    </row>
  </sheetData>
  <sortState ref="B3:U27">
    <sortCondition descending="1" ref="U3:U27"/>
  </sortState>
  <pageMargins left="0.7" right="0.7" top="0.75" bottom="0.75" header="0.3" footer="0.3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zoomScaleNormal="100" workbookViewId="0">
      <pane xSplit="5" topLeftCell="F1" activePane="topRight" state="frozen"/>
      <selection pane="topRight" activeCell="V4" sqref="V4"/>
    </sheetView>
  </sheetViews>
  <sheetFormatPr defaultRowHeight="14.5"/>
  <cols>
    <col min="1" max="1" width="3.81640625" customWidth="1"/>
    <col min="2" max="2" width="14.1796875" customWidth="1"/>
    <col min="3" max="3" width="5.81640625" customWidth="1"/>
    <col min="4" max="5" width="5.6328125" customWidth="1"/>
    <col min="6" max="6" width="6.6328125" customWidth="1"/>
    <col min="7" max="7" width="6.1796875" customWidth="1"/>
    <col min="8" max="8" width="6.81640625" customWidth="1"/>
    <col min="9" max="9" width="7.36328125" customWidth="1"/>
    <col min="10" max="10" width="6.81640625" customWidth="1"/>
    <col min="11" max="11" width="5.90625" customWidth="1"/>
    <col min="12" max="12" width="7.1796875" customWidth="1"/>
    <col min="13" max="13" width="6.1796875" customWidth="1"/>
    <col min="14" max="14" width="6.81640625" customWidth="1"/>
    <col min="15" max="15" width="6.08984375" customWidth="1"/>
    <col min="16" max="16" width="6.81640625" customWidth="1"/>
    <col min="17" max="17" width="6.36328125" customWidth="1"/>
    <col min="18" max="18" width="5.453125" customWidth="1"/>
    <col min="19" max="19" width="5.81640625" customWidth="1"/>
    <col min="20" max="20" width="0" hidden="1" customWidth="1"/>
    <col min="21" max="21" width="8.81640625" style="3"/>
  </cols>
  <sheetData>
    <row r="1" spans="1:26" ht="15" thickBot="1">
      <c r="A1" s="5"/>
      <c r="B1" s="5" t="s">
        <v>193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 t="s">
        <v>5</v>
      </c>
      <c r="S1" s="5" t="s">
        <v>5</v>
      </c>
      <c r="T1" s="5"/>
      <c r="U1" s="10"/>
      <c r="V1" s="5"/>
      <c r="W1" s="5"/>
    </row>
    <row r="2" spans="1:26" s="2" customFormat="1" ht="15" thickBot="1">
      <c r="A2" s="11"/>
      <c r="B2" s="6" t="s">
        <v>0</v>
      </c>
      <c r="C2" s="39" t="s">
        <v>18</v>
      </c>
      <c r="D2" s="39" t="s">
        <v>195</v>
      </c>
      <c r="E2" s="39" t="s">
        <v>66</v>
      </c>
      <c r="F2" s="12" t="s">
        <v>129</v>
      </c>
      <c r="G2" s="37" t="s">
        <v>130</v>
      </c>
      <c r="H2" s="35" t="s">
        <v>33</v>
      </c>
      <c r="I2" s="29" t="s">
        <v>34</v>
      </c>
      <c r="J2" s="36" t="s">
        <v>35</v>
      </c>
      <c r="K2" s="37" t="s">
        <v>36</v>
      </c>
      <c r="L2" s="35" t="s">
        <v>1</v>
      </c>
      <c r="M2" s="29" t="s">
        <v>2</v>
      </c>
      <c r="N2" s="36" t="s">
        <v>3</v>
      </c>
      <c r="O2" s="37" t="s">
        <v>4</v>
      </c>
      <c r="P2" s="36" t="s">
        <v>46</v>
      </c>
      <c r="Q2" s="29" t="s">
        <v>47</v>
      </c>
      <c r="R2" s="36" t="s">
        <v>6</v>
      </c>
      <c r="S2" s="12" t="s">
        <v>7</v>
      </c>
      <c r="T2" s="57"/>
      <c r="U2" s="68" t="s">
        <v>8</v>
      </c>
      <c r="V2" s="13"/>
      <c r="W2" s="13"/>
    </row>
    <row r="3" spans="1:26">
      <c r="A3" s="123">
        <v>1</v>
      </c>
      <c r="B3" s="129" t="s">
        <v>11</v>
      </c>
      <c r="C3" s="129" t="s">
        <v>20</v>
      </c>
      <c r="D3" s="132" t="s">
        <v>214</v>
      </c>
      <c r="E3" s="132" t="s">
        <v>65</v>
      </c>
      <c r="F3" s="129">
        <v>5</v>
      </c>
      <c r="G3" s="133">
        <v>0</v>
      </c>
      <c r="H3" s="134">
        <v>5</v>
      </c>
      <c r="I3" s="132">
        <v>0</v>
      </c>
      <c r="J3" s="135">
        <v>5</v>
      </c>
      <c r="K3" s="132">
        <v>0</v>
      </c>
      <c r="L3" s="136">
        <v>5</v>
      </c>
      <c r="M3" s="137">
        <v>0</v>
      </c>
      <c r="N3" s="136">
        <v>6</v>
      </c>
      <c r="O3" s="137">
        <v>0</v>
      </c>
      <c r="P3" s="136">
        <v>5</v>
      </c>
      <c r="Q3" s="138">
        <v>0</v>
      </c>
      <c r="R3" s="135">
        <f t="shared" ref="R3:R24" si="0">SUM(F3,H3,J3,L3,N3,P3)</f>
        <v>31</v>
      </c>
      <c r="S3" s="129">
        <f t="shared" ref="S3:S24" si="1">SUM(G3,I3,K3,M3,O3,Q3)</f>
        <v>0</v>
      </c>
      <c r="T3" s="129"/>
      <c r="U3" s="139">
        <f t="shared" ref="U3:U24" si="2">R3/(R3+S3)</f>
        <v>1</v>
      </c>
      <c r="V3" s="58" t="s">
        <v>194</v>
      </c>
      <c r="W3" s="58"/>
      <c r="X3" s="58"/>
      <c r="Y3" s="58"/>
      <c r="Z3" s="58"/>
    </row>
    <row r="4" spans="1:26">
      <c r="A4" s="123">
        <v>2</v>
      </c>
      <c r="B4" s="117" t="s">
        <v>40</v>
      </c>
      <c r="C4" s="117" t="s">
        <v>64</v>
      </c>
      <c r="D4" s="140" t="s">
        <v>203</v>
      </c>
      <c r="E4" s="140" t="s">
        <v>6</v>
      </c>
      <c r="F4" s="118">
        <v>5</v>
      </c>
      <c r="G4" s="141">
        <v>1</v>
      </c>
      <c r="H4" s="142">
        <v>4</v>
      </c>
      <c r="I4" s="143">
        <v>0</v>
      </c>
      <c r="J4" s="144">
        <v>4</v>
      </c>
      <c r="K4" s="143">
        <v>0</v>
      </c>
      <c r="L4" s="144">
        <v>6</v>
      </c>
      <c r="M4" s="141">
        <v>0</v>
      </c>
      <c r="N4" s="144">
        <v>6</v>
      </c>
      <c r="O4" s="141">
        <v>0</v>
      </c>
      <c r="P4" s="144">
        <v>4</v>
      </c>
      <c r="Q4" s="143">
        <v>0</v>
      </c>
      <c r="R4" s="145">
        <f t="shared" si="0"/>
        <v>29</v>
      </c>
      <c r="S4" s="117">
        <f t="shared" si="1"/>
        <v>1</v>
      </c>
      <c r="T4" s="117"/>
      <c r="U4" s="146">
        <f t="shared" si="2"/>
        <v>0.96666666666666667</v>
      </c>
      <c r="V4" s="5"/>
      <c r="W4" s="5"/>
    </row>
    <row r="5" spans="1:26">
      <c r="A5" s="123">
        <v>3</v>
      </c>
      <c r="B5" s="117" t="s">
        <v>23</v>
      </c>
      <c r="C5" s="117" t="s">
        <v>30</v>
      </c>
      <c r="D5" s="140" t="s">
        <v>213</v>
      </c>
      <c r="E5" s="140" t="s">
        <v>65</v>
      </c>
      <c r="F5" s="117">
        <v>6</v>
      </c>
      <c r="G5" s="147">
        <v>0</v>
      </c>
      <c r="H5" s="148">
        <v>3</v>
      </c>
      <c r="I5" s="140">
        <v>1</v>
      </c>
      <c r="J5" s="145">
        <v>4</v>
      </c>
      <c r="K5" s="140">
        <v>0</v>
      </c>
      <c r="L5" s="145">
        <v>5</v>
      </c>
      <c r="M5" s="147">
        <v>1</v>
      </c>
      <c r="N5" s="145">
        <v>8</v>
      </c>
      <c r="O5" s="147">
        <v>1</v>
      </c>
      <c r="P5" s="145">
        <v>4</v>
      </c>
      <c r="Q5" s="140">
        <v>0</v>
      </c>
      <c r="R5" s="145">
        <f t="shared" si="0"/>
        <v>30</v>
      </c>
      <c r="S5" s="117">
        <f t="shared" si="1"/>
        <v>3</v>
      </c>
      <c r="T5" s="117"/>
      <c r="U5" s="146">
        <f t="shared" si="2"/>
        <v>0.90909090909090906</v>
      </c>
      <c r="V5" s="5"/>
      <c r="W5" s="5"/>
    </row>
    <row r="6" spans="1:26">
      <c r="A6" s="123">
        <v>4</v>
      </c>
      <c r="B6" s="117" t="s">
        <v>9</v>
      </c>
      <c r="C6" s="117" t="s">
        <v>64</v>
      </c>
      <c r="D6" s="140" t="s">
        <v>214</v>
      </c>
      <c r="E6" s="140" t="s">
        <v>6</v>
      </c>
      <c r="F6" s="118">
        <v>5</v>
      </c>
      <c r="G6" s="141">
        <v>1</v>
      </c>
      <c r="H6" s="142">
        <v>3</v>
      </c>
      <c r="I6" s="143">
        <v>1</v>
      </c>
      <c r="J6" s="145">
        <v>3</v>
      </c>
      <c r="K6" s="140">
        <v>1</v>
      </c>
      <c r="L6" s="145">
        <v>6</v>
      </c>
      <c r="M6" s="147">
        <v>0</v>
      </c>
      <c r="N6" s="145">
        <v>6</v>
      </c>
      <c r="O6" s="147">
        <v>0</v>
      </c>
      <c r="P6" s="145">
        <v>3</v>
      </c>
      <c r="Q6" s="140">
        <v>1</v>
      </c>
      <c r="R6" s="145">
        <f t="shared" si="0"/>
        <v>26</v>
      </c>
      <c r="S6" s="117">
        <f t="shared" si="1"/>
        <v>4</v>
      </c>
      <c r="T6" s="117"/>
      <c r="U6" s="146">
        <f t="shared" si="2"/>
        <v>0.8666666666666667</v>
      </c>
      <c r="V6" s="5"/>
      <c r="W6" s="5"/>
    </row>
    <row r="7" spans="1:26">
      <c r="A7" s="123">
        <v>5</v>
      </c>
      <c r="B7" s="117" t="s">
        <v>29</v>
      </c>
      <c r="C7" s="117" t="s">
        <v>30</v>
      </c>
      <c r="D7" s="140" t="s">
        <v>203</v>
      </c>
      <c r="E7" s="140" t="s">
        <v>6</v>
      </c>
      <c r="F7" s="117">
        <v>5</v>
      </c>
      <c r="G7" s="147">
        <v>1</v>
      </c>
      <c r="H7" s="148">
        <v>4</v>
      </c>
      <c r="I7" s="140">
        <v>0</v>
      </c>
      <c r="J7" s="145">
        <v>3</v>
      </c>
      <c r="K7" s="140">
        <v>1</v>
      </c>
      <c r="L7" s="145">
        <v>4</v>
      </c>
      <c r="M7" s="147">
        <v>2</v>
      </c>
      <c r="N7" s="145">
        <v>5</v>
      </c>
      <c r="O7" s="147">
        <v>3</v>
      </c>
      <c r="P7" s="145">
        <v>3</v>
      </c>
      <c r="Q7" s="140">
        <v>1</v>
      </c>
      <c r="R7" s="145">
        <f t="shared" si="0"/>
        <v>24</v>
      </c>
      <c r="S7" s="117">
        <f t="shared" si="1"/>
        <v>8</v>
      </c>
      <c r="T7" s="117"/>
      <c r="U7" s="146">
        <f t="shared" si="2"/>
        <v>0.75</v>
      </c>
      <c r="V7" s="5"/>
      <c r="W7" s="87"/>
      <c r="X7" s="90"/>
      <c r="Y7" s="90"/>
      <c r="Z7" s="87"/>
    </row>
    <row r="8" spans="1:26">
      <c r="A8" s="123">
        <v>6</v>
      </c>
      <c r="B8" s="117" t="s">
        <v>38</v>
      </c>
      <c r="C8" s="117" t="s">
        <v>64</v>
      </c>
      <c r="D8" s="140" t="s">
        <v>213</v>
      </c>
      <c r="E8" s="140" t="s">
        <v>6</v>
      </c>
      <c r="F8" s="117">
        <v>5</v>
      </c>
      <c r="G8" s="147">
        <v>1</v>
      </c>
      <c r="H8" s="148">
        <v>2</v>
      </c>
      <c r="I8" s="140">
        <v>2</v>
      </c>
      <c r="J8" s="145">
        <v>1</v>
      </c>
      <c r="K8" s="140">
        <v>3</v>
      </c>
      <c r="L8" s="145">
        <v>6</v>
      </c>
      <c r="M8" s="147">
        <v>0</v>
      </c>
      <c r="N8" s="145">
        <v>6</v>
      </c>
      <c r="O8" s="147">
        <v>0</v>
      </c>
      <c r="P8" s="145">
        <v>2</v>
      </c>
      <c r="Q8" s="140">
        <v>2</v>
      </c>
      <c r="R8" s="145">
        <f t="shared" si="0"/>
        <v>22</v>
      </c>
      <c r="S8" s="117">
        <f t="shared" si="1"/>
        <v>8</v>
      </c>
      <c r="T8" s="118"/>
      <c r="U8" s="146">
        <f t="shared" si="2"/>
        <v>0.73333333333333328</v>
      </c>
      <c r="V8" s="5"/>
      <c r="W8" s="87"/>
      <c r="X8" s="90"/>
      <c r="Y8" s="90"/>
      <c r="Z8" s="87"/>
    </row>
    <row r="9" spans="1:26">
      <c r="A9" s="123">
        <v>7</v>
      </c>
      <c r="B9" s="117" t="s">
        <v>21</v>
      </c>
      <c r="C9" s="117" t="s">
        <v>19</v>
      </c>
      <c r="D9" s="140" t="s">
        <v>213</v>
      </c>
      <c r="E9" s="140" t="s">
        <v>65</v>
      </c>
      <c r="F9" s="117">
        <v>4</v>
      </c>
      <c r="G9" s="147">
        <v>1</v>
      </c>
      <c r="H9" s="148">
        <v>3</v>
      </c>
      <c r="I9" s="140">
        <v>2</v>
      </c>
      <c r="J9" s="145">
        <v>3</v>
      </c>
      <c r="K9" s="140">
        <v>2</v>
      </c>
      <c r="L9" s="145">
        <v>2</v>
      </c>
      <c r="M9" s="147">
        <v>3</v>
      </c>
      <c r="N9" s="145">
        <v>5</v>
      </c>
      <c r="O9" s="147">
        <v>2</v>
      </c>
      <c r="P9" s="145">
        <v>5</v>
      </c>
      <c r="Q9" s="140">
        <v>0</v>
      </c>
      <c r="R9" s="145">
        <f t="shared" si="0"/>
        <v>22</v>
      </c>
      <c r="S9" s="117">
        <f t="shared" si="1"/>
        <v>10</v>
      </c>
      <c r="T9" s="117"/>
      <c r="U9" s="146">
        <f t="shared" si="2"/>
        <v>0.6875</v>
      </c>
      <c r="V9" s="5"/>
      <c r="W9" s="87"/>
      <c r="X9" s="90"/>
      <c r="Y9" s="90"/>
      <c r="Z9" s="87"/>
    </row>
    <row r="10" spans="1:26">
      <c r="A10" s="123">
        <v>8</v>
      </c>
      <c r="B10" s="117" t="s">
        <v>25</v>
      </c>
      <c r="C10" s="117" t="s">
        <v>20</v>
      </c>
      <c r="D10" s="140" t="s">
        <v>214</v>
      </c>
      <c r="E10" s="140" t="s">
        <v>65</v>
      </c>
      <c r="F10" s="117">
        <v>1</v>
      </c>
      <c r="G10" s="147">
        <v>4</v>
      </c>
      <c r="H10" s="148">
        <v>4</v>
      </c>
      <c r="I10" s="140">
        <v>1</v>
      </c>
      <c r="J10" s="145">
        <v>4</v>
      </c>
      <c r="K10" s="140">
        <v>1</v>
      </c>
      <c r="L10" s="145">
        <v>4</v>
      </c>
      <c r="M10" s="147">
        <v>1</v>
      </c>
      <c r="N10" s="145">
        <v>4</v>
      </c>
      <c r="O10" s="147">
        <v>2</v>
      </c>
      <c r="P10" s="145">
        <v>4</v>
      </c>
      <c r="Q10" s="140">
        <v>1</v>
      </c>
      <c r="R10" s="145">
        <f t="shared" si="0"/>
        <v>21</v>
      </c>
      <c r="S10" s="117">
        <f t="shared" si="1"/>
        <v>10</v>
      </c>
      <c r="T10" s="117"/>
      <c r="U10" s="146">
        <f t="shared" si="2"/>
        <v>0.67741935483870963</v>
      </c>
      <c r="V10" s="5"/>
      <c r="W10" s="87"/>
      <c r="X10" s="90"/>
      <c r="Y10" s="90"/>
      <c r="Z10" s="87"/>
    </row>
    <row r="11" spans="1:26">
      <c r="A11" s="123">
        <v>9</v>
      </c>
      <c r="B11" s="117" t="s">
        <v>26</v>
      </c>
      <c r="C11" s="117" t="s">
        <v>19</v>
      </c>
      <c r="D11" s="140" t="s">
        <v>203</v>
      </c>
      <c r="E11" s="140" t="s">
        <v>65</v>
      </c>
      <c r="F11" s="117">
        <v>2</v>
      </c>
      <c r="G11" s="147">
        <v>3</v>
      </c>
      <c r="H11" s="148">
        <v>5</v>
      </c>
      <c r="I11" s="140">
        <v>0</v>
      </c>
      <c r="J11" s="145">
        <v>4</v>
      </c>
      <c r="K11" s="140">
        <v>1</v>
      </c>
      <c r="L11" s="145">
        <v>2</v>
      </c>
      <c r="M11" s="147">
        <v>3</v>
      </c>
      <c r="N11" s="145">
        <v>4</v>
      </c>
      <c r="O11" s="147">
        <v>3</v>
      </c>
      <c r="P11" s="145">
        <v>4</v>
      </c>
      <c r="Q11" s="140">
        <v>1</v>
      </c>
      <c r="R11" s="145">
        <f t="shared" si="0"/>
        <v>21</v>
      </c>
      <c r="S11" s="117">
        <f t="shared" si="1"/>
        <v>11</v>
      </c>
      <c r="T11" s="118"/>
      <c r="U11" s="146">
        <f t="shared" si="2"/>
        <v>0.65625</v>
      </c>
      <c r="V11" s="5"/>
      <c r="W11" s="87"/>
      <c r="X11" s="90"/>
      <c r="Y11" s="90"/>
      <c r="Z11" s="87"/>
    </row>
    <row r="12" spans="1:26">
      <c r="A12" s="183">
        <v>10</v>
      </c>
      <c r="B12" s="179" t="s">
        <v>486</v>
      </c>
      <c r="C12" s="179" t="s">
        <v>19</v>
      </c>
      <c r="D12" s="186" t="s">
        <v>203</v>
      </c>
      <c r="E12" s="186" t="s">
        <v>6</v>
      </c>
      <c r="F12" s="179">
        <v>2</v>
      </c>
      <c r="G12" s="187">
        <v>3</v>
      </c>
      <c r="H12" s="178">
        <v>4</v>
      </c>
      <c r="I12" s="186">
        <v>1</v>
      </c>
      <c r="J12" s="188">
        <v>5</v>
      </c>
      <c r="K12" s="189">
        <v>0</v>
      </c>
      <c r="L12" s="188">
        <v>2</v>
      </c>
      <c r="M12" s="190">
        <v>3</v>
      </c>
      <c r="N12" s="188">
        <v>5</v>
      </c>
      <c r="O12" s="190">
        <v>4</v>
      </c>
      <c r="P12" s="191">
        <v>2</v>
      </c>
      <c r="Q12" s="186">
        <v>3</v>
      </c>
      <c r="R12" s="191">
        <f t="shared" si="0"/>
        <v>20</v>
      </c>
      <c r="S12" s="179">
        <f t="shared" si="1"/>
        <v>14</v>
      </c>
      <c r="T12" s="179"/>
      <c r="U12" s="192">
        <f t="shared" si="2"/>
        <v>0.58823529411764708</v>
      </c>
      <c r="V12" s="185" t="s">
        <v>485</v>
      </c>
      <c r="W12" s="185"/>
      <c r="X12" s="185"/>
      <c r="Y12" s="90"/>
      <c r="Z12" s="87"/>
    </row>
    <row r="13" spans="1:26">
      <c r="A13" s="9">
        <v>11</v>
      </c>
      <c r="B13" s="7" t="s">
        <v>14</v>
      </c>
      <c r="C13" s="7" t="s">
        <v>64</v>
      </c>
      <c r="D13" s="30" t="s">
        <v>214</v>
      </c>
      <c r="E13" s="30" t="s">
        <v>6</v>
      </c>
      <c r="F13" s="7">
        <v>5</v>
      </c>
      <c r="G13" s="16">
        <v>1</v>
      </c>
      <c r="H13" s="17">
        <v>1</v>
      </c>
      <c r="I13" s="30">
        <v>3</v>
      </c>
      <c r="J13" s="15">
        <v>2</v>
      </c>
      <c r="K13" s="30">
        <v>2</v>
      </c>
      <c r="L13" s="15">
        <v>3</v>
      </c>
      <c r="M13" s="16">
        <v>3</v>
      </c>
      <c r="N13" s="15">
        <v>4</v>
      </c>
      <c r="O13" s="16">
        <v>2</v>
      </c>
      <c r="P13" s="15">
        <v>1</v>
      </c>
      <c r="Q13" s="30">
        <v>3</v>
      </c>
      <c r="R13" s="15">
        <f t="shared" si="0"/>
        <v>16</v>
      </c>
      <c r="S13" s="7">
        <f t="shared" si="1"/>
        <v>14</v>
      </c>
      <c r="T13" s="7"/>
      <c r="U13" s="119">
        <f t="shared" si="2"/>
        <v>0.53333333333333333</v>
      </c>
      <c r="V13" s="87"/>
      <c r="W13" s="90"/>
      <c r="X13" s="90"/>
      <c r="Y13" s="90"/>
      <c r="Z13" s="87"/>
    </row>
    <row r="14" spans="1:26">
      <c r="A14" s="9">
        <v>12</v>
      </c>
      <c r="B14" s="7" t="s">
        <v>202</v>
      </c>
      <c r="C14" s="7" t="s">
        <v>30</v>
      </c>
      <c r="D14" s="30" t="s">
        <v>213</v>
      </c>
      <c r="E14" s="30" t="s">
        <v>65</v>
      </c>
      <c r="F14" s="20">
        <v>5</v>
      </c>
      <c r="G14" s="19">
        <v>1</v>
      </c>
      <c r="H14" s="33">
        <v>1</v>
      </c>
      <c r="I14" s="31">
        <v>3</v>
      </c>
      <c r="J14" s="18">
        <v>2</v>
      </c>
      <c r="K14" s="31">
        <v>2</v>
      </c>
      <c r="L14" s="18">
        <v>3</v>
      </c>
      <c r="M14" s="19">
        <v>3</v>
      </c>
      <c r="N14" s="18">
        <v>3</v>
      </c>
      <c r="O14" s="19">
        <v>6</v>
      </c>
      <c r="P14" s="18">
        <v>2</v>
      </c>
      <c r="Q14" s="31">
        <v>2</v>
      </c>
      <c r="R14" s="15">
        <f t="shared" si="0"/>
        <v>16</v>
      </c>
      <c r="S14" s="7">
        <f t="shared" si="1"/>
        <v>17</v>
      </c>
      <c r="T14" s="117"/>
      <c r="U14" s="119">
        <f t="shared" si="2"/>
        <v>0.48484848484848486</v>
      </c>
      <c r="V14" s="87"/>
      <c r="W14" s="90"/>
      <c r="X14" s="90"/>
      <c r="Y14" s="90"/>
      <c r="Z14" s="87"/>
    </row>
    <row r="15" spans="1:26">
      <c r="A15" s="9">
        <v>13</v>
      </c>
      <c r="B15" s="7" t="s">
        <v>31</v>
      </c>
      <c r="C15" s="7" t="s">
        <v>20</v>
      </c>
      <c r="D15" s="30" t="s">
        <v>203</v>
      </c>
      <c r="E15" s="30" t="s">
        <v>65</v>
      </c>
      <c r="F15" s="7">
        <v>1</v>
      </c>
      <c r="G15" s="16">
        <v>4</v>
      </c>
      <c r="H15" s="17">
        <v>2</v>
      </c>
      <c r="I15" s="30">
        <v>3</v>
      </c>
      <c r="J15" s="15">
        <v>3</v>
      </c>
      <c r="K15" s="30">
        <v>2</v>
      </c>
      <c r="L15" s="15">
        <v>3</v>
      </c>
      <c r="M15" s="16">
        <v>2</v>
      </c>
      <c r="N15" s="15">
        <v>2</v>
      </c>
      <c r="O15" s="16">
        <v>4</v>
      </c>
      <c r="P15" s="15">
        <v>3</v>
      </c>
      <c r="Q15" s="30">
        <v>2</v>
      </c>
      <c r="R15" s="15">
        <f t="shared" si="0"/>
        <v>14</v>
      </c>
      <c r="S15" s="7">
        <f t="shared" si="1"/>
        <v>17</v>
      </c>
      <c r="T15" s="117"/>
      <c r="U15" s="119">
        <f t="shared" si="2"/>
        <v>0.45161290322580644</v>
      </c>
      <c r="V15" s="87"/>
      <c r="W15" s="90"/>
      <c r="X15" s="90"/>
      <c r="Y15" s="90"/>
      <c r="Z15" s="87"/>
    </row>
    <row r="16" spans="1:26">
      <c r="A16" s="9">
        <v>14</v>
      </c>
      <c r="B16" s="7" t="s">
        <v>16</v>
      </c>
      <c r="C16" s="7" t="s">
        <v>19</v>
      </c>
      <c r="D16" s="30" t="s">
        <v>213</v>
      </c>
      <c r="E16" s="30" t="s">
        <v>65</v>
      </c>
      <c r="F16" s="7">
        <v>2</v>
      </c>
      <c r="G16" s="16">
        <v>3</v>
      </c>
      <c r="H16" s="17">
        <v>0</v>
      </c>
      <c r="I16" s="30">
        <v>5</v>
      </c>
      <c r="J16" s="15">
        <v>2</v>
      </c>
      <c r="K16" s="30">
        <v>3</v>
      </c>
      <c r="L16" s="15">
        <v>1</v>
      </c>
      <c r="M16" s="16">
        <v>4</v>
      </c>
      <c r="N16" s="15">
        <v>4</v>
      </c>
      <c r="O16" s="16">
        <v>3</v>
      </c>
      <c r="P16" s="15">
        <v>3</v>
      </c>
      <c r="Q16" s="30">
        <v>2</v>
      </c>
      <c r="R16" s="15">
        <f t="shared" si="0"/>
        <v>12</v>
      </c>
      <c r="S16" s="7">
        <f t="shared" si="1"/>
        <v>20</v>
      </c>
      <c r="T16" s="7"/>
      <c r="U16" s="119">
        <f t="shared" si="2"/>
        <v>0.375</v>
      </c>
      <c r="V16" s="5"/>
      <c r="W16" s="87"/>
      <c r="X16" s="90"/>
      <c r="Y16" s="90"/>
      <c r="Z16" s="87"/>
    </row>
    <row r="17" spans="1:26">
      <c r="A17" s="9">
        <v>15</v>
      </c>
      <c r="B17" s="7" t="s">
        <v>41</v>
      </c>
      <c r="C17" s="7" t="s">
        <v>19</v>
      </c>
      <c r="D17" s="30" t="s">
        <v>214</v>
      </c>
      <c r="E17" s="30" t="s">
        <v>6</v>
      </c>
      <c r="F17" s="7">
        <v>2</v>
      </c>
      <c r="G17" s="16">
        <v>3</v>
      </c>
      <c r="H17" s="17">
        <v>2</v>
      </c>
      <c r="I17" s="30">
        <v>3</v>
      </c>
      <c r="J17" s="15">
        <v>1</v>
      </c>
      <c r="K17" s="30">
        <v>4</v>
      </c>
      <c r="L17" s="15">
        <v>0</v>
      </c>
      <c r="M17" s="16">
        <v>5</v>
      </c>
      <c r="N17" s="15">
        <v>4</v>
      </c>
      <c r="O17" s="16">
        <v>5</v>
      </c>
      <c r="P17" s="15">
        <v>1</v>
      </c>
      <c r="Q17" s="30">
        <v>4</v>
      </c>
      <c r="R17" s="15">
        <f t="shared" si="0"/>
        <v>10</v>
      </c>
      <c r="S17" s="7">
        <f t="shared" si="1"/>
        <v>24</v>
      </c>
      <c r="T17" s="7"/>
      <c r="U17" s="119">
        <f t="shared" si="2"/>
        <v>0.29411764705882354</v>
      </c>
      <c r="V17" s="5"/>
      <c r="W17" s="87"/>
      <c r="X17" s="90"/>
      <c r="Y17" s="90"/>
      <c r="Z17" s="87"/>
    </row>
    <row r="18" spans="1:26">
      <c r="A18" s="9">
        <v>16</v>
      </c>
      <c r="B18" s="7" t="s">
        <v>24</v>
      </c>
      <c r="C18" s="7" t="s">
        <v>64</v>
      </c>
      <c r="D18" s="30" t="s">
        <v>213</v>
      </c>
      <c r="E18" s="30" t="s">
        <v>6</v>
      </c>
      <c r="F18" s="7">
        <v>2</v>
      </c>
      <c r="G18" s="16">
        <v>4</v>
      </c>
      <c r="H18" s="28">
        <v>0</v>
      </c>
      <c r="I18" s="32">
        <v>4</v>
      </c>
      <c r="J18" s="21">
        <v>0</v>
      </c>
      <c r="K18" s="32">
        <v>4</v>
      </c>
      <c r="L18" s="15">
        <v>2</v>
      </c>
      <c r="M18" s="16">
        <v>4</v>
      </c>
      <c r="N18" s="15">
        <v>3</v>
      </c>
      <c r="O18" s="16">
        <v>3</v>
      </c>
      <c r="P18" s="21">
        <v>0</v>
      </c>
      <c r="Q18" s="32">
        <v>4</v>
      </c>
      <c r="R18" s="15">
        <f t="shared" si="0"/>
        <v>7</v>
      </c>
      <c r="S18" s="7">
        <f t="shared" si="1"/>
        <v>23</v>
      </c>
      <c r="T18" s="7"/>
      <c r="U18" s="119">
        <f t="shared" si="2"/>
        <v>0.23333333333333334</v>
      </c>
      <c r="V18" s="5"/>
      <c r="W18" s="87"/>
      <c r="X18" s="90"/>
      <c r="Y18" s="90"/>
      <c r="Z18" s="87"/>
    </row>
    <row r="19" spans="1:26">
      <c r="A19" s="9">
        <v>17</v>
      </c>
      <c r="B19" s="7" t="s">
        <v>13</v>
      </c>
      <c r="C19" s="7" t="s">
        <v>30</v>
      </c>
      <c r="D19" s="30" t="s">
        <v>214</v>
      </c>
      <c r="E19" s="30" t="s">
        <v>6</v>
      </c>
      <c r="F19" s="7">
        <v>0</v>
      </c>
      <c r="G19" s="16">
        <v>6</v>
      </c>
      <c r="H19" s="28">
        <v>2</v>
      </c>
      <c r="I19" s="32">
        <v>2</v>
      </c>
      <c r="J19" s="15">
        <v>1</v>
      </c>
      <c r="K19" s="30">
        <v>3</v>
      </c>
      <c r="L19" s="15">
        <v>2</v>
      </c>
      <c r="M19" s="16">
        <v>4</v>
      </c>
      <c r="N19" s="15">
        <v>1</v>
      </c>
      <c r="O19" s="16">
        <v>7</v>
      </c>
      <c r="P19" s="15">
        <v>1</v>
      </c>
      <c r="Q19" s="30">
        <v>3</v>
      </c>
      <c r="R19" s="15">
        <f t="shared" si="0"/>
        <v>7</v>
      </c>
      <c r="S19" s="7">
        <f t="shared" si="1"/>
        <v>25</v>
      </c>
      <c r="T19" s="7"/>
      <c r="U19" s="119">
        <f t="shared" si="2"/>
        <v>0.21875</v>
      </c>
      <c r="V19" s="5"/>
      <c r="W19" s="87"/>
      <c r="X19" s="90"/>
      <c r="Y19" s="90"/>
      <c r="Z19" s="87"/>
    </row>
    <row r="20" spans="1:26">
      <c r="A20" s="9">
        <v>18</v>
      </c>
      <c r="B20" s="7" t="s">
        <v>39</v>
      </c>
      <c r="C20" s="7" t="s">
        <v>20</v>
      </c>
      <c r="D20" s="30" t="s">
        <v>203</v>
      </c>
      <c r="E20" s="30" t="s">
        <v>65</v>
      </c>
      <c r="F20" s="20">
        <v>1</v>
      </c>
      <c r="G20" s="19">
        <v>4</v>
      </c>
      <c r="H20" s="104">
        <v>1</v>
      </c>
      <c r="I20" s="105">
        <v>4</v>
      </c>
      <c r="J20" s="69">
        <v>1</v>
      </c>
      <c r="K20" s="105">
        <v>4</v>
      </c>
      <c r="L20" s="18">
        <v>1</v>
      </c>
      <c r="M20" s="19">
        <v>4</v>
      </c>
      <c r="N20" s="18">
        <v>1</v>
      </c>
      <c r="O20" s="19">
        <v>5</v>
      </c>
      <c r="P20" s="69">
        <v>1</v>
      </c>
      <c r="Q20" s="105">
        <v>4</v>
      </c>
      <c r="R20" s="15">
        <f t="shared" si="0"/>
        <v>6</v>
      </c>
      <c r="S20" s="7">
        <f t="shared" si="1"/>
        <v>25</v>
      </c>
      <c r="T20" s="117"/>
      <c r="U20" s="119">
        <f t="shared" si="2"/>
        <v>0.19354838709677419</v>
      </c>
      <c r="V20" s="5"/>
      <c r="W20" s="87"/>
      <c r="X20" s="90"/>
      <c r="Y20" s="90"/>
      <c r="Z20" s="87"/>
    </row>
    <row r="21" spans="1:26">
      <c r="A21" s="9">
        <v>19</v>
      </c>
      <c r="B21" s="7" t="s">
        <v>463</v>
      </c>
      <c r="C21" s="7" t="s">
        <v>20</v>
      </c>
      <c r="D21" s="30" t="s">
        <v>214</v>
      </c>
      <c r="E21" s="30" t="s">
        <v>65</v>
      </c>
      <c r="F21" s="116">
        <v>0</v>
      </c>
      <c r="G21" s="70">
        <v>5</v>
      </c>
      <c r="H21" s="28">
        <v>0</v>
      </c>
      <c r="I21" s="32">
        <v>5</v>
      </c>
      <c r="J21" s="21">
        <v>2</v>
      </c>
      <c r="K21" s="32">
        <v>3</v>
      </c>
      <c r="L21" s="15">
        <v>2</v>
      </c>
      <c r="M21" s="16">
        <v>3</v>
      </c>
      <c r="N21" s="15">
        <v>0</v>
      </c>
      <c r="O21" s="16">
        <v>6</v>
      </c>
      <c r="P21" s="21">
        <v>2</v>
      </c>
      <c r="Q21" s="32">
        <v>3</v>
      </c>
      <c r="R21" s="15">
        <f t="shared" si="0"/>
        <v>6</v>
      </c>
      <c r="S21" s="7">
        <f t="shared" si="1"/>
        <v>25</v>
      </c>
      <c r="T21" s="7"/>
      <c r="U21" s="119">
        <f t="shared" si="2"/>
        <v>0.19354838709677419</v>
      </c>
      <c r="V21" s="5"/>
      <c r="W21" s="87"/>
      <c r="X21" s="90"/>
      <c r="Y21" s="90"/>
      <c r="Z21" s="87"/>
    </row>
    <row r="22" spans="1:26">
      <c r="A22" s="9">
        <v>20</v>
      </c>
      <c r="B22" s="7" t="s">
        <v>462</v>
      </c>
      <c r="C22" s="7" t="s">
        <v>20</v>
      </c>
      <c r="D22" s="30" t="s">
        <v>213</v>
      </c>
      <c r="E22" s="30" t="s">
        <v>6</v>
      </c>
      <c r="F22" s="20">
        <v>0</v>
      </c>
      <c r="G22" s="19">
        <v>5</v>
      </c>
      <c r="H22" s="33">
        <v>3</v>
      </c>
      <c r="I22" s="31">
        <v>2</v>
      </c>
      <c r="J22" s="18">
        <v>0</v>
      </c>
      <c r="K22" s="31">
        <v>5</v>
      </c>
      <c r="L22" s="18">
        <v>1</v>
      </c>
      <c r="M22" s="19">
        <v>4</v>
      </c>
      <c r="N22" s="18">
        <v>1</v>
      </c>
      <c r="O22" s="19">
        <v>9</v>
      </c>
      <c r="P22" s="69">
        <v>0</v>
      </c>
      <c r="Q22" s="105">
        <v>5</v>
      </c>
      <c r="R22" s="15">
        <f t="shared" si="0"/>
        <v>5</v>
      </c>
      <c r="S22" s="7">
        <f t="shared" si="1"/>
        <v>30</v>
      </c>
      <c r="T22" s="117"/>
      <c r="U22" s="119">
        <f t="shared" si="2"/>
        <v>0.14285714285714285</v>
      </c>
      <c r="V22" s="5"/>
      <c r="W22" s="87"/>
      <c r="X22" s="90"/>
      <c r="Y22" s="90"/>
      <c r="Z22" s="87"/>
    </row>
    <row r="23" spans="1:26">
      <c r="A23" s="9">
        <v>21</v>
      </c>
      <c r="B23" s="22" t="s">
        <v>15</v>
      </c>
      <c r="C23" s="22" t="s">
        <v>19</v>
      </c>
      <c r="D23" s="32" t="s">
        <v>213</v>
      </c>
      <c r="E23" s="32" t="s">
        <v>65</v>
      </c>
      <c r="F23" s="116">
        <v>2</v>
      </c>
      <c r="G23" s="70">
        <v>3</v>
      </c>
      <c r="H23" s="104">
        <v>1</v>
      </c>
      <c r="I23" s="105">
        <v>4</v>
      </c>
      <c r="J23" s="69">
        <v>0</v>
      </c>
      <c r="K23" s="105">
        <v>5</v>
      </c>
      <c r="L23" s="69">
        <v>0</v>
      </c>
      <c r="M23" s="70">
        <v>5</v>
      </c>
      <c r="N23" s="69">
        <v>1</v>
      </c>
      <c r="O23" s="70">
        <v>6</v>
      </c>
      <c r="P23" s="69">
        <v>0</v>
      </c>
      <c r="Q23" s="105">
        <v>5</v>
      </c>
      <c r="R23" s="15">
        <f t="shared" si="0"/>
        <v>4</v>
      </c>
      <c r="S23" s="7">
        <f t="shared" si="1"/>
        <v>28</v>
      </c>
      <c r="T23" s="117"/>
      <c r="U23" s="119">
        <f t="shared" si="2"/>
        <v>0.125</v>
      </c>
      <c r="V23" s="5"/>
      <c r="W23" s="5"/>
    </row>
    <row r="24" spans="1:26">
      <c r="A24" s="9">
        <v>22</v>
      </c>
      <c r="B24" s="7" t="s">
        <v>473</v>
      </c>
      <c r="C24" s="7" t="s">
        <v>30</v>
      </c>
      <c r="D24" s="30" t="s">
        <v>214</v>
      </c>
      <c r="E24" s="30" t="s">
        <v>6</v>
      </c>
      <c r="F24" s="7">
        <v>0</v>
      </c>
      <c r="G24" s="16">
        <v>6</v>
      </c>
      <c r="H24" s="15">
        <v>0</v>
      </c>
      <c r="I24" s="16">
        <v>4</v>
      </c>
      <c r="J24" s="17">
        <v>0</v>
      </c>
      <c r="K24" s="30">
        <v>4</v>
      </c>
      <c r="L24" s="15">
        <v>0</v>
      </c>
      <c r="M24" s="16">
        <v>6</v>
      </c>
      <c r="N24" s="15">
        <v>0</v>
      </c>
      <c r="O24" s="16">
        <v>8</v>
      </c>
      <c r="P24" s="15">
        <v>0</v>
      </c>
      <c r="Q24" s="30">
        <v>4</v>
      </c>
      <c r="R24" s="15">
        <f t="shared" si="0"/>
        <v>0</v>
      </c>
      <c r="S24" s="7">
        <f t="shared" si="1"/>
        <v>32</v>
      </c>
      <c r="T24" s="117"/>
      <c r="U24" s="119">
        <f t="shared" si="2"/>
        <v>0</v>
      </c>
      <c r="V24" s="5"/>
      <c r="W24" s="5"/>
    </row>
    <row r="25" spans="1:26" ht="15" thickBot="1">
      <c r="A25" s="9"/>
      <c r="B25" s="7" t="s">
        <v>28</v>
      </c>
      <c r="C25" s="7" t="s">
        <v>20</v>
      </c>
      <c r="D25" s="30"/>
      <c r="E25" s="30" t="s">
        <v>65</v>
      </c>
      <c r="F25" s="116" t="s">
        <v>210</v>
      </c>
      <c r="G25" s="70" t="s">
        <v>210</v>
      </c>
      <c r="H25" s="125" t="s">
        <v>210</v>
      </c>
      <c r="I25" s="126" t="s">
        <v>210</v>
      </c>
      <c r="J25" s="33" t="s">
        <v>210</v>
      </c>
      <c r="K25" s="31" t="s">
        <v>210</v>
      </c>
      <c r="L25" s="125" t="s">
        <v>210</v>
      </c>
      <c r="M25" s="126" t="s">
        <v>210</v>
      </c>
      <c r="N25" s="125" t="s">
        <v>210</v>
      </c>
      <c r="O25" s="126" t="s">
        <v>210</v>
      </c>
      <c r="P25" s="125" t="s">
        <v>210</v>
      </c>
      <c r="Q25" s="127" t="s">
        <v>210</v>
      </c>
      <c r="R25" s="125" t="s">
        <v>210</v>
      </c>
      <c r="S25" s="128" t="s">
        <v>210</v>
      </c>
      <c r="T25" s="130"/>
      <c r="U25" s="131" t="s">
        <v>210</v>
      </c>
      <c r="V25" s="5"/>
      <c r="W25" s="5"/>
    </row>
    <row r="26" spans="1:26">
      <c r="A26" s="5"/>
      <c r="F26" s="56" t="s">
        <v>422</v>
      </c>
      <c r="G26" s="74"/>
      <c r="H26" s="40" t="s">
        <v>367</v>
      </c>
      <c r="I26" s="41"/>
      <c r="J26" s="82" t="s">
        <v>412</v>
      </c>
      <c r="K26" s="42"/>
      <c r="L26" s="38" t="s">
        <v>435</v>
      </c>
      <c r="M26" s="38"/>
      <c r="N26" s="4" t="s">
        <v>444</v>
      </c>
      <c r="O26" s="26"/>
      <c r="P26" s="93" t="s">
        <v>455</v>
      </c>
      <c r="Q26" s="23"/>
      <c r="R26" s="4"/>
      <c r="S26" s="90"/>
      <c r="T26" s="90"/>
      <c r="U26" s="110"/>
      <c r="V26" s="5"/>
      <c r="W26" s="5"/>
    </row>
    <row r="27" spans="1:26">
      <c r="A27" s="5"/>
      <c r="B27" s="5"/>
      <c r="C27" s="5"/>
      <c r="D27" s="5"/>
      <c r="E27" s="5"/>
      <c r="F27" s="75" t="s">
        <v>208</v>
      </c>
      <c r="G27" s="72"/>
      <c r="H27" s="5" t="s">
        <v>458</v>
      </c>
      <c r="I27" s="5"/>
      <c r="J27" s="4" t="s">
        <v>413</v>
      </c>
      <c r="K27" s="26"/>
      <c r="L27" s="5" t="s">
        <v>437</v>
      </c>
      <c r="M27" s="5"/>
      <c r="N27" s="43" t="s">
        <v>446</v>
      </c>
      <c r="O27" s="44"/>
      <c r="P27" s="4" t="s">
        <v>456</v>
      </c>
      <c r="Q27" s="14"/>
      <c r="R27" s="4"/>
      <c r="S27" s="90"/>
      <c r="T27" s="90"/>
      <c r="U27" s="110"/>
      <c r="V27" s="5"/>
      <c r="W27" s="5"/>
    </row>
    <row r="28" spans="1:26">
      <c r="A28" s="5"/>
      <c r="B28" s="5"/>
      <c r="C28" s="5"/>
      <c r="D28" s="5"/>
      <c r="E28" s="5"/>
      <c r="F28" s="71" t="s">
        <v>207</v>
      </c>
      <c r="G28" s="76"/>
      <c r="H28" s="5" t="s">
        <v>423</v>
      </c>
      <c r="I28" s="5"/>
      <c r="J28" s="25" t="s">
        <v>465</v>
      </c>
      <c r="K28" s="26"/>
      <c r="L28" s="5" t="s">
        <v>439</v>
      </c>
      <c r="M28" s="5"/>
      <c r="N28" s="4" t="s">
        <v>445</v>
      </c>
      <c r="O28" s="14"/>
      <c r="P28" s="25" t="s">
        <v>452</v>
      </c>
      <c r="Q28" s="26"/>
      <c r="R28" s="111"/>
      <c r="S28" s="89"/>
      <c r="T28" s="89"/>
      <c r="U28" s="112"/>
      <c r="V28" s="5"/>
      <c r="W28" s="5"/>
    </row>
    <row r="29" spans="1:26" ht="15" thickBot="1">
      <c r="A29" s="5"/>
      <c r="B29" s="5"/>
      <c r="C29" s="5"/>
      <c r="D29" s="5"/>
      <c r="E29" s="5"/>
      <c r="F29" s="4" t="s">
        <v>369</v>
      </c>
      <c r="G29" s="14"/>
      <c r="H29" s="5" t="s">
        <v>373</v>
      </c>
      <c r="I29" s="5"/>
      <c r="J29" s="25" t="s">
        <v>421</v>
      </c>
      <c r="K29" s="26"/>
      <c r="L29" s="27" t="s">
        <v>441</v>
      </c>
      <c r="M29" s="24"/>
      <c r="N29" s="115" t="s">
        <v>447</v>
      </c>
      <c r="O29" s="76"/>
      <c r="P29" s="83" t="s">
        <v>453</v>
      </c>
      <c r="Q29" s="26"/>
      <c r="R29" s="113"/>
      <c r="S29" s="99"/>
      <c r="T29" s="99"/>
      <c r="U29" s="114"/>
      <c r="V29" s="5"/>
      <c r="W29" s="5"/>
    </row>
    <row r="30" spans="1:26">
      <c r="A30" s="93"/>
      <c r="B30" s="96" t="s">
        <v>370</v>
      </c>
      <c r="C30" s="38"/>
      <c r="D30" s="38"/>
      <c r="E30" s="38"/>
      <c r="F30" s="88"/>
      <c r="G30" s="88"/>
      <c r="H30" s="38"/>
      <c r="I30" s="38"/>
      <c r="J30" s="88"/>
      <c r="K30" s="88"/>
      <c r="L30" s="40"/>
      <c r="M30" s="88"/>
      <c r="N30" s="38"/>
      <c r="O30" s="38"/>
      <c r="P30" s="40"/>
      <c r="Q30" s="88"/>
      <c r="R30" s="88"/>
      <c r="S30" s="88"/>
      <c r="T30" s="88"/>
      <c r="U30" s="97"/>
      <c r="V30" s="38"/>
      <c r="W30" s="23"/>
    </row>
    <row r="31" spans="1:26">
      <c r="A31" s="4"/>
      <c r="B31" s="94" t="s">
        <v>211</v>
      </c>
      <c r="C31" s="90"/>
      <c r="D31" s="90"/>
      <c r="E31" s="90"/>
      <c r="F31" s="89"/>
      <c r="G31" s="89"/>
      <c r="H31" s="90" t="s">
        <v>464</v>
      </c>
      <c r="I31" s="90"/>
      <c r="J31" s="89"/>
      <c r="K31" s="89"/>
      <c r="L31" s="92"/>
      <c r="M31" s="89"/>
      <c r="N31" s="90"/>
      <c r="O31" s="90"/>
      <c r="P31" s="92"/>
      <c r="Q31" s="89"/>
      <c r="R31" s="89"/>
      <c r="S31" s="89"/>
      <c r="T31" s="89"/>
      <c r="U31" s="95"/>
      <c r="V31" s="90"/>
      <c r="W31" s="14"/>
    </row>
    <row r="32" spans="1:26">
      <c r="A32" s="4"/>
      <c r="B32" s="94" t="s">
        <v>212</v>
      </c>
      <c r="C32" s="90"/>
      <c r="D32" s="90"/>
      <c r="E32" s="90"/>
      <c r="F32" s="89"/>
      <c r="G32" s="89"/>
      <c r="H32" s="90" t="s">
        <v>472</v>
      </c>
      <c r="I32" s="90"/>
      <c r="J32" s="89"/>
      <c r="K32" s="89"/>
      <c r="L32" s="92"/>
      <c r="M32" s="89"/>
      <c r="N32" s="90"/>
      <c r="O32" s="90"/>
      <c r="P32" s="92"/>
      <c r="Q32" s="89"/>
      <c r="R32" s="89"/>
      <c r="S32" s="89"/>
      <c r="T32" s="89"/>
      <c r="U32" s="95"/>
      <c r="V32" s="90"/>
      <c r="W32" s="14"/>
    </row>
    <row r="33" spans="1:23" ht="15" thickBot="1">
      <c r="A33" s="83"/>
      <c r="B33" s="98"/>
      <c r="C33" s="91"/>
      <c r="D33" s="91"/>
      <c r="E33" s="91"/>
      <c r="F33" s="99"/>
      <c r="G33" s="99"/>
      <c r="H33" s="91"/>
      <c r="I33" s="91"/>
      <c r="J33" s="99"/>
      <c r="K33" s="99"/>
      <c r="L33" s="100"/>
      <c r="M33" s="99"/>
      <c r="N33" s="91"/>
      <c r="O33" s="91"/>
      <c r="P33" s="100"/>
      <c r="Q33" s="99"/>
      <c r="R33" s="99"/>
      <c r="S33" s="99"/>
      <c r="T33" s="99"/>
      <c r="U33" s="101"/>
      <c r="V33" s="91"/>
      <c r="W33" s="84"/>
    </row>
    <row r="34" spans="1:23">
      <c r="B34" s="53"/>
      <c r="C34" s="2"/>
      <c r="D34" s="2"/>
      <c r="E34" s="2"/>
      <c r="F34" s="2"/>
      <c r="G34" s="2"/>
    </row>
    <row r="36" spans="1:23">
      <c r="B36" s="53"/>
    </row>
    <row r="52" spans="22:22">
      <c r="V52" s="5"/>
    </row>
  </sheetData>
  <sortState ref="B3:U24">
    <sortCondition descending="1" ref="U3:U24"/>
  </sortState>
  <pageMargins left="0.7" right="0.7" top="0.75" bottom="0.75" header="0.3" footer="0.3"/>
  <pageSetup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workbookViewId="0">
      <selection activeCell="O23" sqref="O23"/>
    </sheetView>
  </sheetViews>
  <sheetFormatPr defaultRowHeight="14.5"/>
  <cols>
    <col min="1" max="1" width="3.54296875" customWidth="1"/>
    <col min="2" max="2" width="11.1796875" customWidth="1"/>
    <col min="5" max="6" width="8.7265625" style="171"/>
    <col min="7" max="7" width="9.7265625" style="171" customWidth="1"/>
  </cols>
  <sheetData>
    <row r="1" spans="1:12">
      <c r="B1" t="s">
        <v>487</v>
      </c>
    </row>
    <row r="2" spans="1:12">
      <c r="A2" s="9"/>
      <c r="B2" s="9" t="s">
        <v>0</v>
      </c>
      <c r="C2" s="9" t="s">
        <v>18</v>
      </c>
      <c r="D2" s="9" t="s">
        <v>204</v>
      </c>
      <c r="E2" s="174" t="s">
        <v>489</v>
      </c>
      <c r="F2" s="174" t="s">
        <v>490</v>
      </c>
      <c r="G2" s="175" t="s">
        <v>491</v>
      </c>
      <c r="I2" s="86"/>
    </row>
    <row r="3" spans="1:12">
      <c r="A3" s="123">
        <v>1</v>
      </c>
      <c r="B3" s="117" t="s">
        <v>22</v>
      </c>
      <c r="C3" s="117" t="s">
        <v>19</v>
      </c>
      <c r="D3" s="117" t="s">
        <v>203</v>
      </c>
      <c r="E3" s="176">
        <v>4.2520833333333334E-3</v>
      </c>
      <c r="F3" s="176">
        <v>3.2462962962962962E-3</v>
      </c>
      <c r="G3" s="176">
        <f t="shared" ref="G3:G12" si="0">SUM(E3:F3)</f>
        <v>7.4983796296296291E-3</v>
      </c>
      <c r="H3" s="177" t="s">
        <v>492</v>
      </c>
      <c r="I3" s="177"/>
      <c r="J3" s="58"/>
      <c r="K3" s="58"/>
      <c r="L3" s="86"/>
    </row>
    <row r="4" spans="1:12">
      <c r="A4" s="9">
        <v>2</v>
      </c>
      <c r="B4" s="7" t="s">
        <v>10</v>
      </c>
      <c r="C4" s="7" t="s">
        <v>30</v>
      </c>
      <c r="D4" s="7" t="s">
        <v>203</v>
      </c>
      <c r="E4" s="172">
        <v>4.4048611111111111E-3</v>
      </c>
      <c r="F4" s="172">
        <v>3.3167824074074072E-3</v>
      </c>
      <c r="G4" s="172">
        <f t="shared" si="0"/>
        <v>7.7216435185185183E-3</v>
      </c>
      <c r="H4" s="86"/>
      <c r="I4" s="86"/>
      <c r="L4" s="86"/>
    </row>
    <row r="5" spans="1:12">
      <c r="A5" s="123">
        <v>3</v>
      </c>
      <c r="B5" s="117" t="s">
        <v>9</v>
      </c>
      <c r="C5" s="117" t="s">
        <v>64</v>
      </c>
      <c r="D5" s="117" t="s">
        <v>214</v>
      </c>
      <c r="E5" s="176">
        <v>4.4494212962962959E-3</v>
      </c>
      <c r="F5" s="176">
        <v>3.5312500000000001E-3</v>
      </c>
      <c r="G5" s="176">
        <f t="shared" si="0"/>
        <v>7.9806712962962965E-3</v>
      </c>
      <c r="H5" s="177" t="s">
        <v>495</v>
      </c>
      <c r="I5" s="177"/>
      <c r="J5" s="58"/>
      <c r="L5" s="86"/>
    </row>
    <row r="6" spans="1:12">
      <c r="A6" s="9">
        <v>4</v>
      </c>
      <c r="B6" s="7" t="s">
        <v>25</v>
      </c>
      <c r="C6" s="7" t="s">
        <v>20</v>
      </c>
      <c r="D6" s="7" t="s">
        <v>214</v>
      </c>
      <c r="E6" s="172">
        <v>4.5743055555555554E-3</v>
      </c>
      <c r="F6" s="172">
        <v>3.5008101851851849E-3</v>
      </c>
      <c r="G6" s="172">
        <f t="shared" si="0"/>
        <v>8.0751157407407403E-3</v>
      </c>
      <c r="H6" s="86"/>
      <c r="I6" s="86"/>
      <c r="L6" s="86"/>
    </row>
    <row r="7" spans="1:12">
      <c r="A7" s="9">
        <v>5</v>
      </c>
      <c r="B7" s="7" t="s">
        <v>12</v>
      </c>
      <c r="C7" s="7" t="s">
        <v>19</v>
      </c>
      <c r="D7" s="7" t="s">
        <v>203</v>
      </c>
      <c r="E7" s="172">
        <v>4.1342592592592594E-3</v>
      </c>
      <c r="F7" s="172">
        <v>4.0353009259259257E-3</v>
      </c>
      <c r="G7" s="172">
        <f t="shared" si="0"/>
        <v>8.169560185185186E-3</v>
      </c>
      <c r="H7" s="86"/>
      <c r="I7" s="86"/>
      <c r="L7" s="86"/>
    </row>
    <row r="8" spans="1:12">
      <c r="A8" s="9">
        <v>6</v>
      </c>
      <c r="B8" s="7" t="s">
        <v>23</v>
      </c>
      <c r="C8" s="7" t="s">
        <v>30</v>
      </c>
      <c r="D8" s="7" t="s">
        <v>214</v>
      </c>
      <c r="E8" s="172">
        <v>4.737037037037037E-3</v>
      </c>
      <c r="F8" s="172">
        <v>3.6804398148148148E-3</v>
      </c>
      <c r="G8" s="172">
        <f t="shared" si="0"/>
        <v>8.4174768518518513E-3</v>
      </c>
      <c r="H8" s="86"/>
      <c r="I8" s="86"/>
      <c r="L8" s="86"/>
    </row>
    <row r="9" spans="1:12">
      <c r="A9" s="9">
        <v>7</v>
      </c>
      <c r="B9" s="7" t="s">
        <v>40</v>
      </c>
      <c r="C9" s="7" t="s">
        <v>64</v>
      </c>
      <c r="D9" s="7" t="s">
        <v>203</v>
      </c>
      <c r="E9" s="172">
        <v>4.7385416666666669E-3</v>
      </c>
      <c r="F9" s="172">
        <v>3.6921296296296298E-3</v>
      </c>
      <c r="G9" s="172">
        <f t="shared" si="0"/>
        <v>8.4306712962962972E-3</v>
      </c>
      <c r="H9" s="86"/>
      <c r="I9" s="86"/>
      <c r="L9" s="86"/>
    </row>
    <row r="10" spans="1:12">
      <c r="A10" s="123">
        <v>8</v>
      </c>
      <c r="B10" s="117" t="s">
        <v>24</v>
      </c>
      <c r="C10" s="117" t="s">
        <v>64</v>
      </c>
      <c r="D10" s="117" t="s">
        <v>213</v>
      </c>
      <c r="E10" s="176">
        <v>4.9597222222222221E-3</v>
      </c>
      <c r="F10" s="176">
        <v>3.6848379629629631E-3</v>
      </c>
      <c r="G10" s="176">
        <f t="shared" si="0"/>
        <v>8.6445601851851857E-3</v>
      </c>
      <c r="H10" s="177" t="s">
        <v>493</v>
      </c>
      <c r="I10" s="177"/>
      <c r="J10" s="58"/>
      <c r="L10" s="86"/>
    </row>
    <row r="11" spans="1:12">
      <c r="A11" s="9">
        <v>9</v>
      </c>
      <c r="B11" s="7" t="s">
        <v>13</v>
      </c>
      <c r="C11" s="7" t="s">
        <v>30</v>
      </c>
      <c r="D11" s="7" t="s">
        <v>214</v>
      </c>
      <c r="E11" s="172">
        <v>4.6844907407407408E-3</v>
      </c>
      <c r="F11" s="172">
        <v>4.0199074074074078E-3</v>
      </c>
      <c r="G11" s="172">
        <f t="shared" si="0"/>
        <v>8.7043981481481486E-3</v>
      </c>
      <c r="H11" s="86"/>
      <c r="I11" s="170"/>
      <c r="L11" s="86"/>
    </row>
    <row r="12" spans="1:12">
      <c r="A12" s="9">
        <v>10</v>
      </c>
      <c r="B12" s="7" t="s">
        <v>26</v>
      </c>
      <c r="C12" s="7" t="s">
        <v>19</v>
      </c>
      <c r="D12" s="7" t="s">
        <v>203</v>
      </c>
      <c r="E12" s="172">
        <v>4.7151620370370368E-3</v>
      </c>
      <c r="F12" s="172">
        <v>4.5659722222222221E-3</v>
      </c>
      <c r="G12" s="172">
        <f t="shared" si="0"/>
        <v>9.2811342592592598E-3</v>
      </c>
      <c r="H12" s="170"/>
      <c r="I12" s="86"/>
      <c r="L12" s="170"/>
    </row>
    <row r="13" spans="1:12">
      <c r="A13" s="169"/>
      <c r="B13" s="169"/>
      <c r="C13" s="169"/>
      <c r="D13" s="169"/>
      <c r="H13" s="86"/>
      <c r="I13" s="86"/>
      <c r="L13" s="86"/>
    </row>
    <row r="14" spans="1:12">
      <c r="A14" s="22"/>
      <c r="B14" s="22" t="s">
        <v>488</v>
      </c>
      <c r="C14" s="22"/>
      <c r="D14" s="22"/>
      <c r="H14" s="86"/>
      <c r="I14" s="86"/>
      <c r="L14" s="86"/>
    </row>
    <row r="15" spans="1:12">
      <c r="A15" s="9"/>
      <c r="B15" s="9" t="s">
        <v>0</v>
      </c>
      <c r="C15" s="9" t="s">
        <v>18</v>
      </c>
      <c r="D15" s="9" t="s">
        <v>195</v>
      </c>
      <c r="E15" s="173" t="s">
        <v>489</v>
      </c>
      <c r="F15" s="173" t="s">
        <v>490</v>
      </c>
      <c r="G15" s="173" t="s">
        <v>491</v>
      </c>
      <c r="H15" s="86"/>
      <c r="I15" s="86"/>
      <c r="L15" s="86"/>
    </row>
    <row r="16" spans="1:12">
      <c r="A16" s="123">
        <v>1</v>
      </c>
      <c r="B16" s="117" t="s">
        <v>11</v>
      </c>
      <c r="C16" s="117" t="s">
        <v>20</v>
      </c>
      <c r="D16" s="117" t="s">
        <v>214</v>
      </c>
      <c r="E16" s="176">
        <v>4.744560185185185E-3</v>
      </c>
      <c r="F16" s="176">
        <v>3.6496527777777777E-3</v>
      </c>
      <c r="G16" s="176">
        <f t="shared" ref="G16:G25" si="1">SUM(E16:F16)</f>
        <v>8.3942129629629627E-3</v>
      </c>
      <c r="H16" s="177" t="s">
        <v>494</v>
      </c>
      <c r="I16" s="177"/>
      <c r="J16" s="177"/>
      <c r="K16" s="58"/>
      <c r="L16" s="86"/>
    </row>
    <row r="17" spans="1:12">
      <c r="A17" s="123">
        <v>2</v>
      </c>
      <c r="B17" s="117" t="s">
        <v>40</v>
      </c>
      <c r="C17" s="117" t="s">
        <v>64</v>
      </c>
      <c r="D17" s="117" t="s">
        <v>203</v>
      </c>
      <c r="E17" s="176">
        <v>4.754166666666667E-3</v>
      </c>
      <c r="F17" s="176">
        <v>3.7194444444444441E-3</v>
      </c>
      <c r="G17" s="176">
        <f t="shared" si="1"/>
        <v>8.4736111111111106E-3</v>
      </c>
      <c r="H17" s="177" t="s">
        <v>496</v>
      </c>
      <c r="I17" s="177"/>
      <c r="J17" s="177"/>
      <c r="L17" s="86"/>
    </row>
    <row r="18" spans="1:12">
      <c r="A18" s="9">
        <v>3</v>
      </c>
      <c r="B18" s="7" t="s">
        <v>9</v>
      </c>
      <c r="C18" s="7" t="s">
        <v>64</v>
      </c>
      <c r="D18" s="7" t="s">
        <v>214</v>
      </c>
      <c r="E18" s="172">
        <v>4.8189814814814822E-3</v>
      </c>
      <c r="F18" s="172">
        <v>3.8810185185185185E-3</v>
      </c>
      <c r="G18" s="172">
        <f t="shared" si="1"/>
        <v>8.7000000000000011E-3</v>
      </c>
      <c r="H18" s="86"/>
      <c r="I18" s="86"/>
      <c r="J18" s="86"/>
      <c r="L18" s="86"/>
    </row>
    <row r="19" spans="1:12">
      <c r="A19" s="9">
        <v>4</v>
      </c>
      <c r="B19" s="7" t="s">
        <v>22</v>
      </c>
      <c r="C19" s="7" t="s">
        <v>19</v>
      </c>
      <c r="D19" s="7" t="s">
        <v>203</v>
      </c>
      <c r="E19" s="172">
        <v>5.0155092592592595E-3</v>
      </c>
      <c r="F19" s="172">
        <v>3.910763888888889E-3</v>
      </c>
      <c r="G19" s="172">
        <f t="shared" si="1"/>
        <v>8.9262731481481485E-3</v>
      </c>
      <c r="H19" s="86"/>
      <c r="I19" s="86"/>
      <c r="J19" s="86"/>
      <c r="L19" s="86"/>
    </row>
    <row r="20" spans="1:12">
      <c r="A20" s="123">
        <v>5</v>
      </c>
      <c r="B20" s="117" t="s">
        <v>23</v>
      </c>
      <c r="C20" s="117" t="s">
        <v>30</v>
      </c>
      <c r="D20" s="117" t="s">
        <v>213</v>
      </c>
      <c r="E20" s="176">
        <v>4.8805555555555555E-3</v>
      </c>
      <c r="F20" s="176">
        <v>4.0825231481481485E-3</v>
      </c>
      <c r="G20" s="176">
        <f t="shared" si="1"/>
        <v>8.963078703703704E-3</v>
      </c>
      <c r="H20" s="177" t="s">
        <v>493</v>
      </c>
      <c r="I20" s="177"/>
      <c r="J20" s="177"/>
      <c r="L20" s="86"/>
    </row>
    <row r="21" spans="1:12">
      <c r="A21" s="9">
        <v>6</v>
      </c>
      <c r="B21" s="7" t="s">
        <v>26</v>
      </c>
      <c r="C21" s="7" t="s">
        <v>19</v>
      </c>
      <c r="D21" s="7" t="s">
        <v>203</v>
      </c>
      <c r="E21" s="172">
        <v>5.0388888888888888E-3</v>
      </c>
      <c r="F21" s="172">
        <v>3.9923611111111106E-3</v>
      </c>
      <c r="G21" s="172">
        <f t="shared" si="1"/>
        <v>9.0312499999999993E-3</v>
      </c>
      <c r="H21" s="86"/>
      <c r="I21" s="170"/>
      <c r="J21" s="86"/>
      <c r="L21" s="86"/>
    </row>
    <row r="22" spans="1:12">
      <c r="A22" s="9">
        <v>7</v>
      </c>
      <c r="B22" s="7" t="s">
        <v>29</v>
      </c>
      <c r="C22" s="7" t="s">
        <v>30</v>
      </c>
      <c r="D22" s="7" t="s">
        <v>203</v>
      </c>
      <c r="E22" s="172">
        <v>5.0722222222222219E-3</v>
      </c>
      <c r="F22" s="172">
        <v>3.9699074074074072E-3</v>
      </c>
      <c r="G22" s="172">
        <f t="shared" si="1"/>
        <v>9.0421296296296291E-3</v>
      </c>
      <c r="H22" s="170"/>
      <c r="I22" s="86"/>
      <c r="J22" s="86"/>
      <c r="L22" s="170"/>
    </row>
    <row r="23" spans="1:12">
      <c r="A23" s="9">
        <v>8</v>
      </c>
      <c r="B23" s="7" t="s">
        <v>38</v>
      </c>
      <c r="C23" s="7" t="s">
        <v>64</v>
      </c>
      <c r="D23" s="7" t="s">
        <v>213</v>
      </c>
      <c r="E23" s="172">
        <v>4.8642361111111117E-3</v>
      </c>
      <c r="F23" s="172">
        <v>4.2643518518518516E-3</v>
      </c>
      <c r="G23" s="172">
        <f t="shared" si="1"/>
        <v>9.1285879629629633E-3</v>
      </c>
      <c r="H23" s="86"/>
      <c r="I23" s="86"/>
      <c r="J23" s="86"/>
      <c r="L23" s="86"/>
    </row>
    <row r="24" spans="1:12">
      <c r="A24" s="9">
        <v>9</v>
      </c>
      <c r="B24" s="7" t="s">
        <v>21</v>
      </c>
      <c r="C24" s="7" t="s">
        <v>19</v>
      </c>
      <c r="D24" s="7" t="s">
        <v>213</v>
      </c>
      <c r="E24" s="172">
        <v>5.0172453703703707E-3</v>
      </c>
      <c r="F24" s="172">
        <v>4.3299768518518513E-3</v>
      </c>
      <c r="G24" s="172">
        <f t="shared" si="1"/>
        <v>9.347222222222222E-3</v>
      </c>
      <c r="H24" s="86"/>
      <c r="I24" s="86"/>
      <c r="J24" s="86"/>
      <c r="L24" s="86"/>
    </row>
    <row r="25" spans="1:12">
      <c r="A25" s="9">
        <v>10</v>
      </c>
      <c r="B25" s="7" t="s">
        <v>25</v>
      </c>
      <c r="C25" s="7" t="s">
        <v>20</v>
      </c>
      <c r="D25" s="7" t="s">
        <v>214</v>
      </c>
      <c r="E25" s="172">
        <v>5.0901620370370371E-3</v>
      </c>
      <c r="F25" s="172">
        <v>6.1503472222222228E-3</v>
      </c>
      <c r="G25" s="172">
        <f t="shared" si="1"/>
        <v>1.1240509259259259E-2</v>
      </c>
      <c r="H25" s="86"/>
      <c r="I25" s="86"/>
      <c r="J25" s="170"/>
      <c r="L25" s="86"/>
    </row>
    <row r="26" spans="1:12">
      <c r="H26" s="86"/>
      <c r="I26" s="86"/>
      <c r="J26" s="86"/>
      <c r="L26" s="86"/>
    </row>
    <row r="27" spans="1:12">
      <c r="H27" s="86"/>
      <c r="I27" s="86"/>
      <c r="J27" s="86"/>
      <c r="L27" s="86"/>
    </row>
    <row r="28" spans="1:12">
      <c r="H28" s="86"/>
      <c r="I28" s="86"/>
      <c r="J28" s="86"/>
      <c r="L28" s="86"/>
    </row>
    <row r="29" spans="1:12">
      <c r="H29" s="86"/>
      <c r="I29" s="86"/>
      <c r="J29" s="86"/>
      <c r="L29" s="86"/>
    </row>
    <row r="30" spans="1:12">
      <c r="H30" s="86"/>
      <c r="I30" s="86"/>
      <c r="J30" s="86"/>
      <c r="L30" s="86"/>
    </row>
    <row r="31" spans="1:12">
      <c r="H31" s="86"/>
      <c r="I31" s="170"/>
      <c r="J31" s="86"/>
      <c r="L31" s="86"/>
    </row>
    <row r="32" spans="1:12">
      <c r="H32" s="170"/>
      <c r="I32" s="86"/>
      <c r="J32" s="86"/>
      <c r="L32" s="170"/>
    </row>
    <row r="33" spans="8:12">
      <c r="H33" s="86"/>
      <c r="I33" s="86"/>
      <c r="J33" s="86"/>
      <c r="L33" s="86"/>
    </row>
    <row r="34" spans="8:12">
      <c r="H34" s="86"/>
      <c r="I34" s="86"/>
      <c r="J34" s="86"/>
      <c r="L34" s="86"/>
    </row>
    <row r="35" spans="8:12">
      <c r="H35" s="86"/>
      <c r="I35" s="86"/>
      <c r="J35" s="170"/>
      <c r="L35" s="86"/>
    </row>
    <row r="36" spans="8:12">
      <c r="H36" s="86"/>
      <c r="I36" s="86"/>
      <c r="J36" s="86"/>
      <c r="L36" s="86"/>
    </row>
    <row r="37" spans="8:12">
      <c r="H37" s="86"/>
      <c r="I37" s="86"/>
      <c r="J37" s="86"/>
      <c r="L37" s="86"/>
    </row>
    <row r="38" spans="8:12">
      <c r="H38" s="86"/>
      <c r="I38" s="86"/>
      <c r="J38" s="86"/>
      <c r="L38" s="86"/>
    </row>
    <row r="39" spans="8:12">
      <c r="H39" s="86"/>
      <c r="I39" s="86"/>
      <c r="J39" s="86"/>
      <c r="L39" s="86"/>
    </row>
    <row r="40" spans="8:12">
      <c r="H40" s="86"/>
      <c r="I40" s="86"/>
      <c r="J40" s="86"/>
      <c r="L40" s="86"/>
    </row>
    <row r="41" spans="8:12">
      <c r="H41" s="86"/>
      <c r="I41" s="170"/>
      <c r="J41" s="86"/>
      <c r="L41" s="86"/>
    </row>
    <row r="42" spans="8:12">
      <c r="H42" s="170"/>
      <c r="I42" s="170"/>
      <c r="J42" s="86"/>
      <c r="L42" s="170"/>
    </row>
    <row r="43" spans="8:12">
      <c r="H43" s="170"/>
      <c r="I43" s="170"/>
      <c r="J43" s="86"/>
      <c r="L43" s="170"/>
    </row>
    <row r="44" spans="8:12">
      <c r="H44" s="170"/>
      <c r="I44" s="170"/>
      <c r="J44" s="86"/>
      <c r="L44" s="170"/>
    </row>
    <row r="45" spans="8:12">
      <c r="H45" s="170"/>
      <c r="I45" s="170"/>
      <c r="J45" s="170"/>
      <c r="L45" s="170"/>
    </row>
    <row r="46" spans="8:12">
      <c r="H46" s="170"/>
      <c r="I46" s="170"/>
      <c r="J46" s="86"/>
      <c r="L46" s="170"/>
    </row>
    <row r="47" spans="8:12">
      <c r="H47" s="170"/>
      <c r="I47" s="170"/>
      <c r="J47" s="86"/>
      <c r="L47" s="170"/>
    </row>
    <row r="48" spans="8:12">
      <c r="H48" s="170"/>
      <c r="I48" s="170"/>
      <c r="J48" s="86"/>
      <c r="L48" s="170"/>
    </row>
    <row r="49" spans="8:12">
      <c r="H49" s="170"/>
      <c r="I49" s="170"/>
      <c r="J49" s="86"/>
      <c r="L49" s="170"/>
    </row>
    <row r="50" spans="8:12">
      <c r="H50" s="170"/>
      <c r="I50" s="86"/>
      <c r="J50" s="86"/>
      <c r="L50" s="170"/>
    </row>
    <row r="51" spans="8:12">
      <c r="H51" s="86"/>
      <c r="I51" s="170"/>
      <c r="J51" s="86"/>
      <c r="L51" s="86"/>
    </row>
    <row r="52" spans="8:12">
      <c r="H52" s="170"/>
      <c r="I52" s="86"/>
      <c r="J52" s="86"/>
      <c r="L52" s="170"/>
    </row>
    <row r="53" spans="8:12">
      <c r="H53" s="86"/>
      <c r="I53" s="86"/>
      <c r="J53" s="86"/>
      <c r="L53" s="86"/>
    </row>
    <row r="54" spans="8:12">
      <c r="H54" s="86"/>
      <c r="I54" s="86"/>
      <c r="J54" s="86"/>
      <c r="L54" s="86"/>
    </row>
    <row r="55" spans="8:12">
      <c r="H55" s="86"/>
      <c r="I55" s="170"/>
      <c r="J55" s="170"/>
      <c r="L55" s="86"/>
    </row>
    <row r="56" spans="8:12">
      <c r="H56" s="170"/>
      <c r="I56" s="86"/>
      <c r="J56" s="170"/>
      <c r="L56" s="170"/>
    </row>
    <row r="57" spans="8:12">
      <c r="H57" s="86"/>
      <c r="I57" s="86"/>
      <c r="J57" s="170"/>
      <c r="L57" s="86"/>
    </row>
    <row r="58" spans="8:12">
      <c r="H58" s="86"/>
      <c r="I58" s="170"/>
      <c r="J58" s="170"/>
      <c r="L58" s="86"/>
    </row>
    <row r="59" spans="8:12">
      <c r="H59" s="170"/>
      <c r="I59" s="86"/>
      <c r="J59" s="170"/>
      <c r="L59" s="170"/>
    </row>
    <row r="60" spans="8:12">
      <c r="H60" s="86"/>
      <c r="I60" s="86"/>
      <c r="J60" s="170"/>
      <c r="L60" s="86"/>
    </row>
    <row r="61" spans="8:12">
      <c r="H61" s="86"/>
      <c r="I61" s="170"/>
      <c r="J61" s="170"/>
      <c r="L61" s="86"/>
    </row>
    <row r="62" spans="8:12">
      <c r="H62" s="170"/>
      <c r="I62" s="86"/>
      <c r="J62" s="170"/>
      <c r="L62" s="170"/>
    </row>
    <row r="63" spans="8:12">
      <c r="H63" s="86"/>
      <c r="I63" s="86"/>
      <c r="J63" s="170"/>
      <c r="L63" s="86"/>
    </row>
    <row r="64" spans="8:12">
      <c r="H64" s="86"/>
      <c r="I64" s="86"/>
      <c r="J64" s="86"/>
      <c r="L64" s="86"/>
    </row>
    <row r="65" spans="8:12">
      <c r="H65" s="86"/>
      <c r="I65" s="86"/>
      <c r="J65" s="170"/>
      <c r="L65" s="86"/>
    </row>
    <row r="66" spans="8:12">
      <c r="H66" s="86"/>
      <c r="I66" s="86"/>
      <c r="J66" s="86"/>
      <c r="L66" s="86"/>
    </row>
    <row r="67" spans="8:12">
      <c r="H67" s="86"/>
      <c r="I67" s="86"/>
      <c r="J67" s="86"/>
      <c r="L67" s="86"/>
    </row>
    <row r="68" spans="8:12">
      <c r="H68" s="86"/>
      <c r="I68" s="86"/>
      <c r="J68" s="86"/>
      <c r="L68" s="86"/>
    </row>
    <row r="69" spans="8:12">
      <c r="H69" s="86"/>
      <c r="I69" s="86"/>
      <c r="J69" s="170"/>
      <c r="L69" s="86"/>
    </row>
    <row r="70" spans="8:12">
      <c r="H70" s="86"/>
      <c r="I70" s="86"/>
      <c r="J70" s="86"/>
      <c r="L70" s="86"/>
    </row>
    <row r="71" spans="8:12">
      <c r="H71" s="86"/>
      <c r="I71" s="170"/>
      <c r="J71" s="86"/>
      <c r="L71" s="86"/>
    </row>
    <row r="72" spans="8:12">
      <c r="H72" s="170"/>
      <c r="I72" s="86"/>
      <c r="J72" s="170"/>
      <c r="L72" s="170"/>
    </row>
    <row r="73" spans="8:12">
      <c r="H73" s="86"/>
      <c r="I73" s="86"/>
      <c r="J73" s="86"/>
      <c r="L73" s="86"/>
    </row>
    <row r="74" spans="8:12">
      <c r="H74" s="86"/>
      <c r="I74" s="86"/>
      <c r="J74" s="86"/>
      <c r="L74" s="86"/>
    </row>
    <row r="75" spans="8:12">
      <c r="H75" s="86"/>
      <c r="I75" s="86"/>
      <c r="J75" s="170"/>
      <c r="L75" s="86"/>
    </row>
    <row r="76" spans="8:12">
      <c r="H76" s="86"/>
      <c r="I76" s="86"/>
      <c r="J76" s="86"/>
      <c r="L76" s="86"/>
    </row>
    <row r="77" spans="8:12">
      <c r="H77" s="86"/>
      <c r="I77" s="86"/>
      <c r="J77" s="86"/>
      <c r="L77" s="86"/>
    </row>
    <row r="78" spans="8:12">
      <c r="H78" s="86"/>
      <c r="I78" s="86"/>
      <c r="J78" s="86"/>
      <c r="L78" s="86"/>
    </row>
    <row r="79" spans="8:12">
      <c r="H79" s="86"/>
      <c r="I79" s="86"/>
      <c r="J79" s="86"/>
      <c r="L79" s="86"/>
    </row>
    <row r="80" spans="8:12">
      <c r="H80" s="86"/>
      <c r="I80" s="86"/>
      <c r="J80" s="86"/>
      <c r="L80" s="86"/>
    </row>
    <row r="81" spans="8:12">
      <c r="H81" s="86"/>
      <c r="I81" s="170"/>
      <c r="J81" s="86"/>
      <c r="L81" s="86"/>
    </row>
    <row r="82" spans="8:12">
      <c r="H82" s="170"/>
      <c r="I82" s="86"/>
      <c r="J82" s="86"/>
      <c r="L82" s="170"/>
    </row>
    <row r="83" spans="8:12">
      <c r="H83" s="86"/>
      <c r="I83" s="86"/>
      <c r="J83" s="86"/>
      <c r="L83" s="86"/>
    </row>
    <row r="84" spans="8:12">
      <c r="H84" s="86"/>
      <c r="I84" s="86"/>
      <c r="J84" s="86"/>
      <c r="L84" s="86"/>
    </row>
    <row r="85" spans="8:12">
      <c r="H85" s="86"/>
      <c r="I85" s="86"/>
      <c r="J85" s="170"/>
      <c r="L85" s="86"/>
    </row>
    <row r="86" spans="8:12">
      <c r="H86" s="86"/>
      <c r="I86" s="86"/>
      <c r="J86" s="86"/>
      <c r="L86" s="86"/>
    </row>
    <row r="87" spans="8:12">
      <c r="H87" s="86"/>
      <c r="I87" s="86"/>
      <c r="J87" s="86"/>
      <c r="L87" s="86"/>
    </row>
    <row r="88" spans="8:12">
      <c r="H88" s="86"/>
      <c r="I88" s="86"/>
      <c r="J88" s="86"/>
      <c r="L88" s="86"/>
    </row>
    <row r="89" spans="8:12">
      <c r="H89" s="86"/>
      <c r="I89" s="86"/>
      <c r="J89" s="86"/>
      <c r="L89" s="86"/>
    </row>
    <row r="90" spans="8:12">
      <c r="H90" s="86"/>
      <c r="I90" s="86"/>
      <c r="J90" s="86"/>
      <c r="L90" s="86"/>
    </row>
    <row r="91" spans="8:12">
      <c r="H91" s="86"/>
      <c r="I91" s="170"/>
      <c r="J91" s="86"/>
      <c r="L91" s="86"/>
    </row>
    <row r="92" spans="8:12">
      <c r="H92" s="170"/>
      <c r="I92" s="86"/>
      <c r="J92" s="86"/>
      <c r="L92" s="170"/>
    </row>
    <row r="93" spans="8:12">
      <c r="H93" s="86"/>
      <c r="I93" s="86"/>
      <c r="J93" s="86"/>
      <c r="L93" s="86"/>
    </row>
    <row r="94" spans="8:12">
      <c r="H94" s="86"/>
      <c r="I94" s="86"/>
      <c r="J94" s="86"/>
      <c r="L94" s="86"/>
    </row>
    <row r="95" spans="8:12">
      <c r="H95" s="86"/>
      <c r="I95" s="86"/>
      <c r="J95" s="170"/>
      <c r="L95" s="86"/>
    </row>
    <row r="96" spans="8:12">
      <c r="H96" s="86"/>
      <c r="I96" s="86"/>
      <c r="J96" s="86"/>
      <c r="L96" s="86"/>
    </row>
    <row r="97" spans="8:12">
      <c r="H97" s="86"/>
      <c r="I97" s="86"/>
      <c r="J97" s="86"/>
      <c r="L97" s="86"/>
    </row>
    <row r="98" spans="8:12">
      <c r="H98" s="86"/>
      <c r="I98" s="86"/>
      <c r="J98" s="86"/>
      <c r="L98" s="86"/>
    </row>
    <row r="99" spans="8:12">
      <c r="H99" s="86"/>
      <c r="I99" s="86"/>
      <c r="J99" s="86"/>
      <c r="L99" s="86"/>
    </row>
    <row r="100" spans="8:12">
      <c r="H100" s="86"/>
      <c r="I100" s="86"/>
      <c r="J100" s="86"/>
      <c r="L100" s="86"/>
    </row>
    <row r="101" spans="8:12">
      <c r="H101" s="86"/>
      <c r="I101" s="170"/>
      <c r="J101" s="86"/>
      <c r="L101" s="86"/>
    </row>
    <row r="102" spans="8:12">
      <c r="H102" s="170"/>
      <c r="I102" s="170"/>
      <c r="J102" s="86"/>
      <c r="L102" s="170"/>
    </row>
    <row r="103" spans="8:12">
      <c r="H103" s="170"/>
      <c r="I103" s="170"/>
      <c r="J103" s="86"/>
      <c r="L103" s="170"/>
    </row>
    <row r="104" spans="8:12">
      <c r="H104" s="170"/>
      <c r="I104" s="170"/>
      <c r="J104" s="86"/>
      <c r="L104" s="170"/>
    </row>
    <row r="105" spans="8:12">
      <c r="H105" s="170"/>
      <c r="I105" s="170"/>
      <c r="J105" s="170"/>
      <c r="L105" s="170"/>
    </row>
    <row r="106" spans="8:12">
      <c r="H106" s="170"/>
      <c r="I106" s="170"/>
      <c r="J106" s="86"/>
      <c r="L106" s="170"/>
    </row>
    <row r="107" spans="8:12">
      <c r="H107" s="170"/>
      <c r="I107" s="170"/>
      <c r="J107" s="86"/>
      <c r="L107" s="170"/>
    </row>
    <row r="108" spans="8:12">
      <c r="H108" s="170"/>
      <c r="I108" s="170"/>
      <c r="J108" s="86"/>
      <c r="L108" s="170"/>
    </row>
    <row r="109" spans="8:12">
      <c r="H109" s="170"/>
      <c r="I109" s="170"/>
      <c r="J109" s="86"/>
      <c r="L109" s="170"/>
    </row>
    <row r="110" spans="8:12">
      <c r="H110" s="170"/>
      <c r="I110" s="86"/>
      <c r="J110" s="86"/>
      <c r="L110" s="170"/>
    </row>
    <row r="111" spans="8:12">
      <c r="H111" s="86"/>
      <c r="I111" s="170"/>
      <c r="J111" s="86"/>
      <c r="L111" s="86"/>
    </row>
    <row r="112" spans="8:12">
      <c r="H112" s="170"/>
      <c r="I112" s="86"/>
      <c r="J112" s="86"/>
      <c r="L112" s="170"/>
    </row>
    <row r="113" spans="8:12">
      <c r="H113" s="86"/>
      <c r="I113" s="86"/>
      <c r="J113" s="86"/>
      <c r="L113" s="86"/>
    </row>
    <row r="114" spans="8:12">
      <c r="H114" s="86"/>
      <c r="I114" s="86"/>
      <c r="J114" s="86"/>
      <c r="L114" s="86"/>
    </row>
    <row r="115" spans="8:12">
      <c r="H115" s="86"/>
      <c r="I115" s="170"/>
      <c r="J115" s="170"/>
      <c r="L115" s="86"/>
    </row>
    <row r="116" spans="8:12">
      <c r="H116" s="170"/>
      <c r="I116" s="86"/>
      <c r="J116" s="170"/>
      <c r="L116" s="170"/>
    </row>
    <row r="117" spans="8:12">
      <c r="H117" s="86"/>
      <c r="I117" s="86"/>
      <c r="J117" s="170"/>
      <c r="L117" s="86"/>
    </row>
    <row r="118" spans="8:12">
      <c r="H118" s="86"/>
      <c r="I118" s="170"/>
      <c r="J118" s="170"/>
      <c r="L118" s="86"/>
    </row>
    <row r="119" spans="8:12">
      <c r="H119" s="170"/>
      <c r="I119" s="86"/>
      <c r="J119" s="170"/>
      <c r="L119" s="170"/>
    </row>
    <row r="120" spans="8:12">
      <c r="H120" s="86"/>
      <c r="I120" s="86"/>
      <c r="J120" s="170"/>
      <c r="L120" s="86"/>
    </row>
    <row r="121" spans="8:12">
      <c r="H121" s="86"/>
      <c r="I121" s="170"/>
      <c r="J121" s="170"/>
      <c r="L121" s="86"/>
    </row>
    <row r="122" spans="8:12">
      <c r="H122" s="170"/>
      <c r="I122" s="86"/>
      <c r="J122" s="170"/>
      <c r="L122" s="170"/>
    </row>
    <row r="123" spans="8:12">
      <c r="H123" s="86"/>
      <c r="I123" s="86"/>
      <c r="J123" s="170"/>
      <c r="L123" s="86"/>
    </row>
    <row r="124" spans="8:12">
      <c r="H124" s="86"/>
      <c r="I124" s="86"/>
      <c r="J124" s="86"/>
      <c r="L124" s="86"/>
    </row>
    <row r="125" spans="8:12">
      <c r="H125" s="86"/>
      <c r="I125" s="86"/>
      <c r="J125" s="170"/>
      <c r="L125" s="86"/>
    </row>
    <row r="126" spans="8:12">
      <c r="H126" s="86"/>
      <c r="I126" s="86"/>
      <c r="J126" s="86"/>
      <c r="L126" s="86"/>
    </row>
    <row r="127" spans="8:12">
      <c r="H127" s="86"/>
      <c r="I127" s="86"/>
      <c r="J127" s="86"/>
      <c r="L127" s="86"/>
    </row>
    <row r="128" spans="8:12">
      <c r="H128" s="86"/>
      <c r="I128" s="86"/>
      <c r="J128" s="86"/>
      <c r="L128" s="86"/>
    </row>
    <row r="129" spans="8:12">
      <c r="H129" s="86"/>
      <c r="I129" s="86"/>
      <c r="J129" s="170"/>
      <c r="L129" s="86"/>
    </row>
    <row r="130" spans="8:12">
      <c r="H130" s="86"/>
      <c r="I130" s="86"/>
      <c r="J130" s="86"/>
      <c r="L130" s="86"/>
    </row>
    <row r="131" spans="8:12">
      <c r="H131" s="86"/>
      <c r="I131" s="170"/>
      <c r="J131" s="86"/>
      <c r="L131" s="86"/>
    </row>
    <row r="132" spans="8:12">
      <c r="H132" s="86"/>
      <c r="I132" s="86"/>
      <c r="J132" s="170"/>
      <c r="L132" s="170"/>
    </row>
    <row r="133" spans="8:12">
      <c r="H133" s="170"/>
      <c r="I133" s="86"/>
      <c r="J133" s="86"/>
      <c r="L133" s="86"/>
    </row>
    <row r="134" spans="8:12">
      <c r="H134" s="86"/>
      <c r="I134" s="86"/>
      <c r="J134" s="86"/>
      <c r="L134" s="86"/>
    </row>
    <row r="135" spans="8:12">
      <c r="H135" s="86"/>
      <c r="I135" s="86"/>
      <c r="J135" s="170"/>
      <c r="L135" s="86"/>
    </row>
    <row r="136" spans="8:12">
      <c r="H136" s="86"/>
      <c r="I136" s="86"/>
      <c r="J136" s="86"/>
      <c r="L136" s="86"/>
    </row>
    <row r="137" spans="8:12">
      <c r="H137" s="86"/>
      <c r="I137" s="86"/>
      <c r="J137" s="86"/>
      <c r="L137" s="86"/>
    </row>
    <row r="138" spans="8:12">
      <c r="H138" s="86"/>
      <c r="I138" s="86"/>
      <c r="J138" s="86"/>
      <c r="L138" s="86"/>
    </row>
    <row r="139" spans="8:12">
      <c r="H139" s="86"/>
      <c r="I139" s="86"/>
      <c r="J139" s="86"/>
      <c r="L139" s="86"/>
    </row>
    <row r="140" spans="8:12">
      <c r="H140" s="86"/>
      <c r="I140" s="86"/>
      <c r="J140" s="86"/>
      <c r="L140" s="86"/>
    </row>
    <row r="141" spans="8:12">
      <c r="H141" s="86"/>
      <c r="J141" s="86"/>
      <c r="L141" s="86"/>
    </row>
    <row r="142" spans="8:12">
      <c r="H142" s="86"/>
      <c r="J142" s="86"/>
    </row>
    <row r="143" spans="8:12">
      <c r="H143" s="86"/>
      <c r="J143" s="86"/>
    </row>
    <row r="144" spans="8:12">
      <c r="J144" s="86"/>
    </row>
    <row r="145" spans="10:10">
      <c r="J145" s="170"/>
    </row>
    <row r="146" spans="10:10">
      <c r="J146" s="86"/>
    </row>
    <row r="147" spans="10:10">
      <c r="J147" s="86"/>
    </row>
    <row r="148" spans="10:10">
      <c r="J148" s="86"/>
    </row>
    <row r="149" spans="10:10">
      <c r="J149" s="86"/>
    </row>
    <row r="150" spans="10:10">
      <c r="J150" s="86"/>
    </row>
    <row r="151" spans="10:10">
      <c r="J151" s="86"/>
    </row>
    <row r="152" spans="10:10">
      <c r="J152" s="86"/>
    </row>
    <row r="153" spans="10:10">
      <c r="J153" s="86"/>
    </row>
    <row r="154" spans="10:10">
      <c r="J154" s="86"/>
    </row>
    <row r="155" spans="10:10">
      <c r="J155" s="86"/>
    </row>
  </sheetData>
  <sortState ref="B16:G25">
    <sortCondition ref="G16:G2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5"/>
  <sheetViews>
    <sheetView topLeftCell="A16" zoomScale="90" zoomScaleNormal="90" workbookViewId="0">
      <selection activeCell="S7" sqref="S7"/>
    </sheetView>
  </sheetViews>
  <sheetFormatPr defaultRowHeight="14.5"/>
  <cols>
    <col min="1" max="1" width="3.81640625" customWidth="1"/>
    <col min="3" max="3" width="20.1796875" customWidth="1"/>
    <col min="4" max="4" width="4.453125" customWidth="1"/>
    <col min="5" max="5" width="4.7265625" customWidth="1"/>
    <col min="6" max="6" width="7.453125" style="77" customWidth="1"/>
    <col min="7" max="7" width="8.453125" style="77" customWidth="1"/>
    <col min="8" max="8" width="8.08984375" customWidth="1"/>
    <col min="9" max="9" width="8" customWidth="1"/>
    <col min="10" max="10" width="7.36328125" customWidth="1"/>
    <col min="11" max="11" width="7.54296875" customWidth="1"/>
    <col min="12" max="13" width="7.81640625" customWidth="1"/>
    <col min="14" max="14" width="8" customWidth="1"/>
    <col min="15" max="15" width="7.54296875" customWidth="1"/>
    <col min="16" max="16" width="7.90625" customWidth="1"/>
    <col min="17" max="17" width="8.1796875" customWidth="1"/>
    <col min="18" max="18" width="5.453125" customWidth="1"/>
    <col min="19" max="19" width="8.36328125" customWidth="1"/>
    <col min="20" max="20" width="11.7265625" customWidth="1"/>
    <col min="21" max="21" width="3.81640625" customWidth="1"/>
    <col min="22" max="22" width="7.1796875" customWidth="1"/>
    <col min="23" max="23" width="4.54296875" hidden="1" customWidth="1"/>
    <col min="24" max="24" width="1.6328125" hidden="1" customWidth="1"/>
    <col min="25" max="25" width="2.1796875" hidden="1" customWidth="1"/>
    <col min="26" max="26" width="5.26953125" hidden="1" customWidth="1"/>
    <col min="27" max="27" width="3.90625" customWidth="1"/>
    <col min="28" max="28" width="3.54296875" customWidth="1"/>
  </cols>
  <sheetData>
    <row r="1" spans="1:22" ht="22" customHeight="1" thickBot="1">
      <c r="F1" s="120" t="s">
        <v>366</v>
      </c>
      <c r="G1" s="121"/>
      <c r="H1" s="80" t="s">
        <v>371</v>
      </c>
      <c r="I1" s="81"/>
      <c r="J1" s="80" t="s">
        <v>371</v>
      </c>
      <c r="K1" s="81"/>
      <c r="L1" s="80" t="s">
        <v>438</v>
      </c>
      <c r="M1" s="81"/>
      <c r="N1" s="80" t="s">
        <v>450</v>
      </c>
      <c r="O1" s="81"/>
      <c r="P1" s="80" t="s">
        <v>371</v>
      </c>
      <c r="Q1" s="81"/>
    </row>
    <row r="2" spans="1:22" s="2" customFormat="1">
      <c r="A2" s="159" t="s">
        <v>434</v>
      </c>
      <c r="B2" s="149" t="s">
        <v>408</v>
      </c>
      <c r="C2" s="96" t="s">
        <v>409</v>
      </c>
      <c r="D2" s="96" t="s">
        <v>37</v>
      </c>
      <c r="E2" s="150" t="s">
        <v>66</v>
      </c>
      <c r="F2" s="151" t="s">
        <v>249</v>
      </c>
      <c r="G2" s="152" t="s">
        <v>250</v>
      </c>
      <c r="H2" s="149" t="s">
        <v>251</v>
      </c>
      <c r="I2" s="150" t="s">
        <v>252</v>
      </c>
      <c r="J2" s="149" t="s">
        <v>253</v>
      </c>
      <c r="K2" s="150" t="s">
        <v>254</v>
      </c>
      <c r="L2" s="149" t="s">
        <v>255</v>
      </c>
      <c r="M2" s="150" t="s">
        <v>259</v>
      </c>
      <c r="N2" s="149" t="s">
        <v>260</v>
      </c>
      <c r="O2" s="96" t="s">
        <v>256</v>
      </c>
      <c r="P2" s="149" t="s">
        <v>257</v>
      </c>
      <c r="Q2" s="150" t="s">
        <v>258</v>
      </c>
      <c r="R2" s="150" t="s">
        <v>5</v>
      </c>
    </row>
    <row r="3" spans="1:22">
      <c r="A3" s="117">
        <v>1</v>
      </c>
      <c r="B3" s="117" t="s">
        <v>261</v>
      </c>
      <c r="C3" s="117" t="s">
        <v>135</v>
      </c>
      <c r="D3" s="117" t="s">
        <v>30</v>
      </c>
      <c r="E3" s="117" t="s">
        <v>6</v>
      </c>
      <c r="F3" s="153">
        <v>30</v>
      </c>
      <c r="G3" s="153">
        <v>30</v>
      </c>
      <c r="H3" s="117">
        <v>30</v>
      </c>
      <c r="I3" s="117">
        <v>30</v>
      </c>
      <c r="J3" s="117">
        <v>30</v>
      </c>
      <c r="K3" s="117">
        <v>30</v>
      </c>
      <c r="L3" s="117">
        <v>30</v>
      </c>
      <c r="M3" s="117">
        <v>30</v>
      </c>
      <c r="N3" s="117">
        <v>30</v>
      </c>
      <c r="O3" s="117">
        <v>30</v>
      </c>
      <c r="P3" s="117">
        <v>30</v>
      </c>
      <c r="Q3" s="117">
        <v>30</v>
      </c>
      <c r="R3" s="154">
        <f t="shared" ref="R3:R34" si="0">SUM(F3:Q3)</f>
        <v>360</v>
      </c>
      <c r="S3" s="58" t="s">
        <v>405</v>
      </c>
      <c r="T3" s="58"/>
      <c r="U3" s="58"/>
    </row>
    <row r="4" spans="1:22">
      <c r="A4" s="117">
        <v>2</v>
      </c>
      <c r="B4" s="117" t="s">
        <v>262</v>
      </c>
      <c r="C4" s="117" t="s">
        <v>263</v>
      </c>
      <c r="D4" s="117" t="s">
        <v>19</v>
      </c>
      <c r="E4" s="117" t="s">
        <v>65</v>
      </c>
      <c r="F4" s="153">
        <v>28</v>
      </c>
      <c r="G4" s="153">
        <v>27</v>
      </c>
      <c r="H4" s="117">
        <v>28</v>
      </c>
      <c r="I4" s="117">
        <v>28</v>
      </c>
      <c r="J4" s="117">
        <v>30</v>
      </c>
      <c r="K4" s="117">
        <v>26</v>
      </c>
      <c r="L4" s="117">
        <v>26</v>
      </c>
      <c r="M4" s="117">
        <v>27</v>
      </c>
      <c r="N4" s="117">
        <v>29</v>
      </c>
      <c r="O4" s="117">
        <v>29</v>
      </c>
      <c r="P4" s="117">
        <v>26</v>
      </c>
      <c r="Q4" s="117">
        <v>27</v>
      </c>
      <c r="R4" s="154">
        <f t="shared" si="0"/>
        <v>331</v>
      </c>
      <c r="S4" s="58" t="s">
        <v>198</v>
      </c>
      <c r="T4" s="58"/>
      <c r="U4" s="58"/>
    </row>
    <row r="5" spans="1:22">
      <c r="A5" s="117">
        <v>3</v>
      </c>
      <c r="B5" s="117" t="s">
        <v>221</v>
      </c>
      <c r="C5" s="117" t="s">
        <v>71</v>
      </c>
      <c r="D5" s="117" t="s">
        <v>19</v>
      </c>
      <c r="E5" s="117" t="s">
        <v>6</v>
      </c>
      <c r="F5" s="153">
        <v>29</v>
      </c>
      <c r="G5" s="153">
        <v>28</v>
      </c>
      <c r="H5" s="117">
        <v>30</v>
      </c>
      <c r="I5" s="117">
        <v>29</v>
      </c>
      <c r="J5" s="117">
        <v>0</v>
      </c>
      <c r="K5" s="117">
        <v>28</v>
      </c>
      <c r="L5" s="117">
        <v>29</v>
      </c>
      <c r="M5" s="117">
        <v>28</v>
      </c>
      <c r="N5" s="117">
        <v>28</v>
      </c>
      <c r="O5" s="117">
        <v>28</v>
      </c>
      <c r="P5" s="117">
        <v>27</v>
      </c>
      <c r="Q5" s="117">
        <v>29</v>
      </c>
      <c r="R5" s="154">
        <f t="shared" si="0"/>
        <v>313</v>
      </c>
      <c r="S5" s="59" t="s">
        <v>197</v>
      </c>
      <c r="T5" s="59"/>
      <c r="U5" s="59"/>
      <c r="V5" s="59"/>
    </row>
    <row r="6" spans="1:22">
      <c r="A6" s="117">
        <v>4</v>
      </c>
      <c r="B6" s="117" t="s">
        <v>320</v>
      </c>
      <c r="C6" s="117" t="s">
        <v>347</v>
      </c>
      <c r="D6" s="117" t="s">
        <v>20</v>
      </c>
      <c r="E6" s="117" t="s">
        <v>65</v>
      </c>
      <c r="F6" s="153">
        <v>25</v>
      </c>
      <c r="G6" s="118">
        <v>25</v>
      </c>
      <c r="H6" s="117">
        <v>28</v>
      </c>
      <c r="I6" s="117">
        <v>26</v>
      </c>
      <c r="J6" s="117">
        <v>27</v>
      </c>
      <c r="K6" s="117">
        <v>26</v>
      </c>
      <c r="L6" s="117">
        <v>26</v>
      </c>
      <c r="M6" s="117">
        <v>20</v>
      </c>
      <c r="N6" s="117">
        <v>24</v>
      </c>
      <c r="O6" s="117">
        <v>24</v>
      </c>
      <c r="P6" s="117">
        <v>29</v>
      </c>
      <c r="Q6" s="117">
        <v>29</v>
      </c>
      <c r="R6" s="154">
        <f t="shared" si="0"/>
        <v>309</v>
      </c>
    </row>
    <row r="7" spans="1:22">
      <c r="A7" s="117">
        <v>5</v>
      </c>
      <c r="B7" s="117" t="s">
        <v>222</v>
      </c>
      <c r="C7" s="117" t="s">
        <v>98</v>
      </c>
      <c r="D7" s="117" t="s">
        <v>30</v>
      </c>
      <c r="E7" s="117" t="s">
        <v>65</v>
      </c>
      <c r="F7" s="153">
        <v>19</v>
      </c>
      <c r="G7" s="153">
        <v>21</v>
      </c>
      <c r="H7" s="117">
        <v>27</v>
      </c>
      <c r="I7" s="117">
        <v>26</v>
      </c>
      <c r="J7" s="117">
        <v>27</v>
      </c>
      <c r="K7" s="117">
        <v>27</v>
      </c>
      <c r="L7" s="117">
        <v>27</v>
      </c>
      <c r="M7" s="117">
        <v>27</v>
      </c>
      <c r="N7" s="117">
        <v>23</v>
      </c>
      <c r="O7" s="117">
        <v>23</v>
      </c>
      <c r="P7" s="117">
        <v>29</v>
      </c>
      <c r="Q7" s="117">
        <v>29</v>
      </c>
      <c r="R7" s="154">
        <f t="shared" si="0"/>
        <v>305</v>
      </c>
      <c r="S7" s="86"/>
    </row>
    <row r="8" spans="1:22">
      <c r="A8" s="117">
        <v>6</v>
      </c>
      <c r="B8" s="117" t="s">
        <v>316</v>
      </c>
      <c r="C8" s="117" t="s">
        <v>346</v>
      </c>
      <c r="D8" s="117" t="s">
        <v>64</v>
      </c>
      <c r="E8" s="117" t="s">
        <v>6</v>
      </c>
      <c r="F8" s="153">
        <v>28</v>
      </c>
      <c r="G8" s="118">
        <v>27</v>
      </c>
      <c r="H8" s="117">
        <v>30</v>
      </c>
      <c r="I8" s="117">
        <v>30</v>
      </c>
      <c r="J8" s="117">
        <v>18</v>
      </c>
      <c r="K8" s="117">
        <v>29</v>
      </c>
      <c r="L8" s="117">
        <v>16</v>
      </c>
      <c r="M8" s="117">
        <v>19</v>
      </c>
      <c r="N8" s="117">
        <v>25</v>
      </c>
      <c r="O8" s="117">
        <v>25</v>
      </c>
      <c r="P8" s="117">
        <v>27</v>
      </c>
      <c r="Q8" s="117">
        <v>29</v>
      </c>
      <c r="R8" s="154">
        <f t="shared" si="0"/>
        <v>303</v>
      </c>
      <c r="S8" s="86"/>
    </row>
    <row r="9" spans="1:22">
      <c r="A9" s="117">
        <v>7</v>
      </c>
      <c r="B9" s="117" t="s">
        <v>262</v>
      </c>
      <c r="C9" s="117" t="s">
        <v>264</v>
      </c>
      <c r="D9" s="117" t="s">
        <v>19</v>
      </c>
      <c r="E9" s="117" t="s">
        <v>65</v>
      </c>
      <c r="F9" s="153">
        <v>24</v>
      </c>
      <c r="G9" s="153">
        <v>24</v>
      </c>
      <c r="H9" s="117">
        <v>25</v>
      </c>
      <c r="I9" s="117">
        <v>24</v>
      </c>
      <c r="J9" s="117">
        <v>28</v>
      </c>
      <c r="K9" s="117">
        <v>25</v>
      </c>
      <c r="L9" s="117">
        <v>25</v>
      </c>
      <c r="M9" s="117">
        <v>23</v>
      </c>
      <c r="N9" s="117">
        <v>26</v>
      </c>
      <c r="O9" s="117">
        <v>25</v>
      </c>
      <c r="P9" s="117">
        <v>25</v>
      </c>
      <c r="Q9" s="117">
        <v>26</v>
      </c>
      <c r="R9" s="154">
        <f t="shared" si="0"/>
        <v>300</v>
      </c>
      <c r="S9" s="86"/>
    </row>
    <row r="10" spans="1:22">
      <c r="A10" s="117">
        <v>8</v>
      </c>
      <c r="B10" s="117" t="s">
        <v>224</v>
      </c>
      <c r="C10" s="117" t="s">
        <v>50</v>
      </c>
      <c r="D10" s="117" t="s">
        <v>19</v>
      </c>
      <c r="E10" s="117" t="s">
        <v>65</v>
      </c>
      <c r="F10" s="153">
        <v>23</v>
      </c>
      <c r="G10" s="153">
        <v>25</v>
      </c>
      <c r="H10" s="117">
        <v>14</v>
      </c>
      <c r="I10" s="117">
        <v>25</v>
      </c>
      <c r="J10" s="117">
        <v>29</v>
      </c>
      <c r="K10" s="117">
        <v>27</v>
      </c>
      <c r="L10" s="117">
        <v>23</v>
      </c>
      <c r="M10" s="117">
        <v>24</v>
      </c>
      <c r="N10" s="117">
        <v>25</v>
      </c>
      <c r="O10" s="117">
        <v>26</v>
      </c>
      <c r="P10" s="117">
        <v>28</v>
      </c>
      <c r="Q10" s="117">
        <v>28</v>
      </c>
      <c r="R10" s="154">
        <f t="shared" si="0"/>
        <v>297</v>
      </c>
      <c r="S10" s="86"/>
    </row>
    <row r="11" spans="1:22">
      <c r="A11" s="117">
        <v>9</v>
      </c>
      <c r="B11" s="117" t="s">
        <v>302</v>
      </c>
      <c r="C11" s="117" t="s">
        <v>120</v>
      </c>
      <c r="D11" s="117" t="s">
        <v>64</v>
      </c>
      <c r="E11" s="117" t="s">
        <v>6</v>
      </c>
      <c r="F11" s="153">
        <v>30</v>
      </c>
      <c r="G11" s="118">
        <v>30</v>
      </c>
      <c r="H11" s="117">
        <v>0</v>
      </c>
      <c r="I11" s="117">
        <v>0</v>
      </c>
      <c r="J11" s="117">
        <v>30</v>
      </c>
      <c r="K11" s="117">
        <v>30</v>
      </c>
      <c r="L11" s="117">
        <v>28</v>
      </c>
      <c r="M11" s="117">
        <v>26</v>
      </c>
      <c r="N11" s="117">
        <v>29</v>
      </c>
      <c r="O11" s="117">
        <v>29</v>
      </c>
      <c r="P11" s="117">
        <v>30</v>
      </c>
      <c r="Q11" s="117">
        <v>30</v>
      </c>
      <c r="R11" s="154">
        <f t="shared" si="0"/>
        <v>292</v>
      </c>
      <c r="S11" s="86"/>
    </row>
    <row r="12" spans="1:22">
      <c r="A12" s="117">
        <v>10</v>
      </c>
      <c r="B12" s="117" t="s">
        <v>320</v>
      </c>
      <c r="C12" s="117" t="s">
        <v>52</v>
      </c>
      <c r="D12" s="117" t="s">
        <v>20</v>
      </c>
      <c r="E12" s="117" t="s">
        <v>65</v>
      </c>
      <c r="F12" s="153">
        <v>0</v>
      </c>
      <c r="G12" s="118">
        <v>0</v>
      </c>
      <c r="H12" s="117">
        <v>29</v>
      </c>
      <c r="I12" s="117">
        <v>30</v>
      </c>
      <c r="J12" s="117">
        <v>29</v>
      </c>
      <c r="K12" s="117">
        <v>30</v>
      </c>
      <c r="L12" s="117">
        <v>29</v>
      </c>
      <c r="M12" s="117">
        <v>29</v>
      </c>
      <c r="N12" s="117">
        <v>27</v>
      </c>
      <c r="O12" s="117">
        <v>27</v>
      </c>
      <c r="P12" s="117">
        <v>28</v>
      </c>
      <c r="Q12" s="117">
        <v>28</v>
      </c>
      <c r="R12" s="154">
        <f t="shared" si="0"/>
        <v>286</v>
      </c>
      <c r="S12" s="86"/>
    </row>
    <row r="13" spans="1:22">
      <c r="A13" s="117">
        <v>11</v>
      </c>
      <c r="B13" s="117" t="s">
        <v>222</v>
      </c>
      <c r="C13" s="117" t="s">
        <v>265</v>
      </c>
      <c r="D13" s="117" t="s">
        <v>30</v>
      </c>
      <c r="E13" s="117" t="s">
        <v>65</v>
      </c>
      <c r="F13" s="153">
        <v>21</v>
      </c>
      <c r="G13" s="153">
        <v>23</v>
      </c>
      <c r="H13" s="117">
        <v>28</v>
      </c>
      <c r="I13" s="117">
        <v>29</v>
      </c>
      <c r="J13" s="117">
        <v>23</v>
      </c>
      <c r="K13" s="117">
        <v>25</v>
      </c>
      <c r="L13" s="117">
        <v>19</v>
      </c>
      <c r="M13" s="117">
        <v>22</v>
      </c>
      <c r="N13" s="117">
        <v>17</v>
      </c>
      <c r="O13" s="117">
        <v>17</v>
      </c>
      <c r="P13" s="117">
        <v>27</v>
      </c>
      <c r="Q13" s="117">
        <v>26</v>
      </c>
      <c r="R13" s="154">
        <f t="shared" si="0"/>
        <v>277</v>
      </c>
      <c r="S13" s="86"/>
    </row>
    <row r="14" spans="1:22">
      <c r="A14" s="117">
        <v>12</v>
      </c>
      <c r="B14" s="117" t="s">
        <v>222</v>
      </c>
      <c r="C14" s="117" t="s">
        <v>267</v>
      </c>
      <c r="D14" s="117" t="s">
        <v>30</v>
      </c>
      <c r="E14" s="117" t="s">
        <v>65</v>
      </c>
      <c r="F14" s="153">
        <v>20</v>
      </c>
      <c r="G14" s="153">
        <v>19</v>
      </c>
      <c r="H14" s="117">
        <v>26</v>
      </c>
      <c r="I14" s="117">
        <v>27</v>
      </c>
      <c r="J14" s="117">
        <v>15</v>
      </c>
      <c r="K14" s="117">
        <v>28</v>
      </c>
      <c r="L14" s="117">
        <v>17</v>
      </c>
      <c r="M14" s="117">
        <v>24</v>
      </c>
      <c r="N14" s="117">
        <v>21</v>
      </c>
      <c r="O14" s="117">
        <v>22</v>
      </c>
      <c r="P14" s="117">
        <v>28</v>
      </c>
      <c r="Q14" s="117">
        <v>24</v>
      </c>
      <c r="R14" s="154">
        <f t="shared" si="0"/>
        <v>271</v>
      </c>
      <c r="S14" s="86"/>
    </row>
    <row r="15" spans="1:22">
      <c r="A15" s="117">
        <v>13</v>
      </c>
      <c r="B15" s="117" t="s">
        <v>221</v>
      </c>
      <c r="C15" s="117" t="s">
        <v>121</v>
      </c>
      <c r="D15" s="117" t="s">
        <v>19</v>
      </c>
      <c r="E15" s="117" t="s">
        <v>6</v>
      </c>
      <c r="F15" s="153">
        <v>25</v>
      </c>
      <c r="G15" s="153">
        <v>0</v>
      </c>
      <c r="H15" s="117">
        <v>26</v>
      </c>
      <c r="I15" s="117">
        <v>26</v>
      </c>
      <c r="J15" s="117">
        <v>27</v>
      </c>
      <c r="K15" s="117">
        <v>24</v>
      </c>
      <c r="L15" s="117">
        <v>22</v>
      </c>
      <c r="M15" s="117">
        <v>22</v>
      </c>
      <c r="N15" s="117">
        <v>26</v>
      </c>
      <c r="O15" s="117">
        <v>26</v>
      </c>
      <c r="P15" s="117">
        <v>15</v>
      </c>
      <c r="Q15" s="117">
        <v>24</v>
      </c>
      <c r="R15" s="154">
        <f t="shared" si="0"/>
        <v>263</v>
      </c>
      <c r="S15" s="86"/>
    </row>
    <row r="16" spans="1:22">
      <c r="A16" s="117">
        <v>14</v>
      </c>
      <c r="B16" s="117" t="s">
        <v>359</v>
      </c>
      <c r="C16" s="117" t="s">
        <v>360</v>
      </c>
      <c r="D16" s="117" t="s">
        <v>20</v>
      </c>
      <c r="E16" s="117" t="s">
        <v>6</v>
      </c>
      <c r="F16" s="153">
        <v>0</v>
      </c>
      <c r="G16" s="118">
        <v>0</v>
      </c>
      <c r="H16" s="117">
        <v>0</v>
      </c>
      <c r="I16" s="117">
        <v>29</v>
      </c>
      <c r="J16" s="117">
        <v>30</v>
      </c>
      <c r="K16" s="117">
        <v>29</v>
      </c>
      <c r="L16" s="117">
        <v>28</v>
      </c>
      <c r="M16" s="117">
        <v>28</v>
      </c>
      <c r="N16" s="117">
        <v>27</v>
      </c>
      <c r="O16" s="117">
        <v>27</v>
      </c>
      <c r="P16" s="117">
        <v>30</v>
      </c>
      <c r="Q16" s="117">
        <v>30</v>
      </c>
      <c r="R16" s="154">
        <f t="shared" si="0"/>
        <v>258</v>
      </c>
      <c r="S16" s="86"/>
    </row>
    <row r="17" spans="1:19">
      <c r="A17" s="117">
        <v>15</v>
      </c>
      <c r="B17" s="117" t="s">
        <v>314</v>
      </c>
      <c r="C17" s="117" t="s">
        <v>58</v>
      </c>
      <c r="D17" s="117" t="s">
        <v>20</v>
      </c>
      <c r="E17" s="117" t="s">
        <v>65</v>
      </c>
      <c r="F17" s="153">
        <v>27</v>
      </c>
      <c r="G17" s="118">
        <v>28</v>
      </c>
      <c r="H17" s="117">
        <v>27</v>
      </c>
      <c r="I17" s="117">
        <v>27</v>
      </c>
      <c r="J17" s="117">
        <v>26</v>
      </c>
      <c r="K17" s="117">
        <v>27</v>
      </c>
      <c r="L17" s="117">
        <v>21</v>
      </c>
      <c r="M17" s="117">
        <v>17</v>
      </c>
      <c r="N17" s="117">
        <v>0</v>
      </c>
      <c r="O17" s="117">
        <v>0</v>
      </c>
      <c r="P17" s="117">
        <v>27</v>
      </c>
      <c r="Q17" s="117">
        <v>27</v>
      </c>
      <c r="R17" s="154">
        <f t="shared" si="0"/>
        <v>254</v>
      </c>
      <c r="S17" s="86"/>
    </row>
    <row r="18" spans="1:19">
      <c r="A18" s="117">
        <v>16</v>
      </c>
      <c r="B18" s="117" t="s">
        <v>228</v>
      </c>
      <c r="C18" s="117" t="s">
        <v>88</v>
      </c>
      <c r="D18" s="117" t="s">
        <v>30</v>
      </c>
      <c r="E18" s="117" t="s">
        <v>6</v>
      </c>
      <c r="F18" s="153">
        <v>6</v>
      </c>
      <c r="G18" s="153">
        <v>10</v>
      </c>
      <c r="H18" s="117">
        <v>29</v>
      </c>
      <c r="I18" s="117">
        <v>28</v>
      </c>
      <c r="J18" s="117">
        <v>26</v>
      </c>
      <c r="K18" s="117">
        <v>29</v>
      </c>
      <c r="L18" s="117">
        <v>24</v>
      </c>
      <c r="M18" s="117">
        <v>26</v>
      </c>
      <c r="N18" s="117">
        <v>23</v>
      </c>
      <c r="O18" s="117">
        <v>18</v>
      </c>
      <c r="P18" s="117">
        <v>0</v>
      </c>
      <c r="Q18" s="117">
        <v>28</v>
      </c>
      <c r="R18" s="154">
        <f t="shared" si="0"/>
        <v>247</v>
      </c>
      <c r="S18" s="86"/>
    </row>
    <row r="19" spans="1:19">
      <c r="A19" s="117">
        <v>17</v>
      </c>
      <c r="B19" s="117" t="s">
        <v>309</v>
      </c>
      <c r="C19" s="117" t="s">
        <v>83</v>
      </c>
      <c r="D19" s="117" t="s">
        <v>20</v>
      </c>
      <c r="E19" s="117" t="s">
        <v>6</v>
      </c>
      <c r="F19" s="153">
        <v>24</v>
      </c>
      <c r="G19" s="118">
        <v>20</v>
      </c>
      <c r="H19" s="117">
        <v>22</v>
      </c>
      <c r="I19" s="117">
        <v>22</v>
      </c>
      <c r="J19" s="117">
        <v>15</v>
      </c>
      <c r="K19" s="117">
        <v>24</v>
      </c>
      <c r="L19" s="117">
        <v>15</v>
      </c>
      <c r="M19" s="117">
        <v>14</v>
      </c>
      <c r="N19" s="117">
        <v>14</v>
      </c>
      <c r="O19" s="117">
        <v>20</v>
      </c>
      <c r="P19" s="117">
        <v>25</v>
      </c>
      <c r="Q19" s="117">
        <v>23</v>
      </c>
      <c r="R19" s="154">
        <f t="shared" si="0"/>
        <v>238</v>
      </c>
      <c r="S19" s="86"/>
    </row>
    <row r="20" spans="1:19">
      <c r="A20" s="117">
        <v>18</v>
      </c>
      <c r="B20" s="117" t="s">
        <v>221</v>
      </c>
      <c r="C20" s="117" t="s">
        <v>49</v>
      </c>
      <c r="D20" s="117" t="s">
        <v>19</v>
      </c>
      <c r="E20" s="117" t="s">
        <v>6</v>
      </c>
      <c r="F20" s="153">
        <v>0</v>
      </c>
      <c r="G20" s="153">
        <v>29</v>
      </c>
      <c r="H20" s="117">
        <v>29</v>
      </c>
      <c r="I20" s="117">
        <v>30</v>
      </c>
      <c r="J20" s="117">
        <v>0</v>
      </c>
      <c r="K20" s="117">
        <v>30</v>
      </c>
      <c r="L20" s="117">
        <v>30</v>
      </c>
      <c r="M20" s="117">
        <v>30</v>
      </c>
      <c r="N20" s="117">
        <v>0</v>
      </c>
      <c r="O20" s="117">
        <v>0</v>
      </c>
      <c r="P20" s="117">
        <v>29</v>
      </c>
      <c r="Q20" s="117">
        <v>30</v>
      </c>
      <c r="R20" s="154">
        <f t="shared" si="0"/>
        <v>237</v>
      </c>
      <c r="S20" s="86"/>
    </row>
    <row r="21" spans="1:19">
      <c r="A21" s="117">
        <v>19</v>
      </c>
      <c r="B21" s="117" t="s">
        <v>262</v>
      </c>
      <c r="C21" s="117" t="s">
        <v>63</v>
      </c>
      <c r="D21" s="117" t="s">
        <v>19</v>
      </c>
      <c r="E21" s="117" t="s">
        <v>65</v>
      </c>
      <c r="F21" s="153">
        <v>26</v>
      </c>
      <c r="G21" s="153">
        <v>26</v>
      </c>
      <c r="H21" s="117">
        <v>27</v>
      </c>
      <c r="I21" s="117">
        <v>27</v>
      </c>
      <c r="J21" s="117">
        <v>0</v>
      </c>
      <c r="K21" s="117">
        <v>0</v>
      </c>
      <c r="L21" s="117">
        <v>24</v>
      </c>
      <c r="M21" s="117">
        <v>25</v>
      </c>
      <c r="N21" s="117">
        <v>28</v>
      </c>
      <c r="O21" s="117">
        <v>28</v>
      </c>
      <c r="P21" s="117">
        <v>0</v>
      </c>
      <c r="Q21" s="117">
        <v>25</v>
      </c>
      <c r="R21" s="154">
        <f t="shared" si="0"/>
        <v>236</v>
      </c>
      <c r="S21" s="86"/>
    </row>
    <row r="22" spans="1:19">
      <c r="A22" s="117">
        <v>20</v>
      </c>
      <c r="B22" s="117" t="s">
        <v>228</v>
      </c>
      <c r="C22" s="117" t="s">
        <v>59</v>
      </c>
      <c r="D22" s="117" t="s">
        <v>30</v>
      </c>
      <c r="E22" s="117" t="s">
        <v>6</v>
      </c>
      <c r="F22" s="153">
        <v>12</v>
      </c>
      <c r="G22" s="153">
        <v>12</v>
      </c>
      <c r="H22" s="117">
        <v>23</v>
      </c>
      <c r="I22" s="117">
        <v>24</v>
      </c>
      <c r="J22" s="117">
        <v>28</v>
      </c>
      <c r="K22" s="117">
        <v>26</v>
      </c>
      <c r="L22" s="117">
        <v>18</v>
      </c>
      <c r="M22" s="117">
        <v>21</v>
      </c>
      <c r="N22" s="117">
        <v>10</v>
      </c>
      <c r="O22" s="117">
        <v>10</v>
      </c>
      <c r="P22" s="117">
        <v>24</v>
      </c>
      <c r="Q22" s="117">
        <v>27</v>
      </c>
      <c r="R22" s="154">
        <f t="shared" si="0"/>
        <v>235</v>
      </c>
      <c r="S22" s="86"/>
    </row>
    <row r="23" spans="1:19">
      <c r="A23" s="117">
        <v>21</v>
      </c>
      <c r="B23" s="117" t="s">
        <v>316</v>
      </c>
      <c r="C23" s="117" t="s">
        <v>122</v>
      </c>
      <c r="D23" s="117" t="s">
        <v>64</v>
      </c>
      <c r="E23" s="117" t="s">
        <v>6</v>
      </c>
      <c r="F23" s="153">
        <v>4</v>
      </c>
      <c r="G23" s="118">
        <v>9</v>
      </c>
      <c r="H23" s="117">
        <v>26</v>
      </c>
      <c r="I23" s="117">
        <v>25</v>
      </c>
      <c r="J23" s="117">
        <v>20</v>
      </c>
      <c r="K23" s="117">
        <v>15</v>
      </c>
      <c r="L23" s="117">
        <v>20</v>
      </c>
      <c r="M23" s="117">
        <v>17</v>
      </c>
      <c r="N23" s="117">
        <v>19</v>
      </c>
      <c r="O23" s="117">
        <v>21</v>
      </c>
      <c r="P23" s="117">
        <v>29</v>
      </c>
      <c r="Q23" s="117">
        <v>28</v>
      </c>
      <c r="R23" s="154">
        <f t="shared" si="0"/>
        <v>233</v>
      </c>
      <c r="S23" s="86"/>
    </row>
    <row r="24" spans="1:19">
      <c r="A24" s="117">
        <v>22</v>
      </c>
      <c r="B24" s="117" t="s">
        <v>306</v>
      </c>
      <c r="C24" s="117" t="s">
        <v>173</v>
      </c>
      <c r="D24" s="117" t="s">
        <v>64</v>
      </c>
      <c r="E24" s="117" t="s">
        <v>6</v>
      </c>
      <c r="F24" s="153">
        <v>29</v>
      </c>
      <c r="G24" s="118">
        <v>29</v>
      </c>
      <c r="H24" s="117">
        <v>0</v>
      </c>
      <c r="I24" s="117">
        <v>29</v>
      </c>
      <c r="J24" s="117">
        <v>29</v>
      </c>
      <c r="K24" s="117">
        <v>0</v>
      </c>
      <c r="L24" s="117">
        <v>12</v>
      </c>
      <c r="M24" s="117">
        <v>11</v>
      </c>
      <c r="N24" s="117">
        <v>22</v>
      </c>
      <c r="O24" s="117">
        <v>16</v>
      </c>
      <c r="P24" s="117">
        <v>28</v>
      </c>
      <c r="Q24" s="117">
        <v>27</v>
      </c>
      <c r="R24" s="154">
        <f t="shared" si="0"/>
        <v>232</v>
      </c>
      <c r="S24" s="86"/>
    </row>
    <row r="25" spans="1:19">
      <c r="A25" s="117">
        <v>23</v>
      </c>
      <c r="B25" s="117" t="s">
        <v>222</v>
      </c>
      <c r="C25" s="117" t="s">
        <v>60</v>
      </c>
      <c r="D25" s="117" t="s">
        <v>30</v>
      </c>
      <c r="E25" s="117" t="s">
        <v>65</v>
      </c>
      <c r="F25" s="153">
        <v>10</v>
      </c>
      <c r="G25" s="153">
        <v>2</v>
      </c>
      <c r="H25" s="117">
        <v>21</v>
      </c>
      <c r="I25" s="117">
        <v>20</v>
      </c>
      <c r="J25" s="117">
        <v>24</v>
      </c>
      <c r="K25" s="117">
        <v>22</v>
      </c>
      <c r="L25" s="117">
        <v>22</v>
      </c>
      <c r="M25" s="117">
        <v>25</v>
      </c>
      <c r="N25" s="117">
        <v>15</v>
      </c>
      <c r="O25" s="117">
        <v>19</v>
      </c>
      <c r="P25" s="117">
        <v>26</v>
      </c>
      <c r="Q25" s="117">
        <v>25</v>
      </c>
      <c r="R25" s="154">
        <f t="shared" si="0"/>
        <v>231</v>
      </c>
      <c r="S25" s="86"/>
    </row>
    <row r="26" spans="1:19">
      <c r="A26" s="117">
        <v>24</v>
      </c>
      <c r="B26" s="117" t="s">
        <v>316</v>
      </c>
      <c r="C26" s="117" t="s">
        <v>356</v>
      </c>
      <c r="D26" s="117" t="s">
        <v>64</v>
      </c>
      <c r="E26" s="117" t="s">
        <v>6</v>
      </c>
      <c r="F26" s="153">
        <v>6</v>
      </c>
      <c r="G26" s="118">
        <v>0</v>
      </c>
      <c r="H26" s="117">
        <v>28</v>
      </c>
      <c r="I26" s="117">
        <v>27</v>
      </c>
      <c r="J26" s="117">
        <v>25</v>
      </c>
      <c r="K26" s="117">
        <v>24</v>
      </c>
      <c r="L26" s="117">
        <v>21</v>
      </c>
      <c r="M26" s="117">
        <v>20</v>
      </c>
      <c r="N26" s="117">
        <v>0</v>
      </c>
      <c r="O26" s="117">
        <v>24</v>
      </c>
      <c r="P26" s="117">
        <v>25</v>
      </c>
      <c r="Q26" s="117">
        <v>24</v>
      </c>
      <c r="R26" s="154">
        <f t="shared" si="0"/>
        <v>224</v>
      </c>
      <c r="S26" s="86"/>
    </row>
    <row r="27" spans="1:19">
      <c r="A27" s="117">
        <v>25</v>
      </c>
      <c r="B27" s="117" t="s">
        <v>221</v>
      </c>
      <c r="C27" s="117" t="s">
        <v>386</v>
      </c>
      <c r="D27" s="117" t="s">
        <v>19</v>
      </c>
      <c r="E27" s="117" t="s">
        <v>6</v>
      </c>
      <c r="F27" s="153">
        <v>17</v>
      </c>
      <c r="G27" s="153">
        <v>17</v>
      </c>
      <c r="H27" s="117">
        <v>22</v>
      </c>
      <c r="I27" s="117">
        <v>19</v>
      </c>
      <c r="J27" s="117">
        <v>25</v>
      </c>
      <c r="K27" s="117">
        <v>22</v>
      </c>
      <c r="L27" s="117">
        <v>15</v>
      </c>
      <c r="M27" s="117">
        <v>16</v>
      </c>
      <c r="N27" s="117">
        <v>15</v>
      </c>
      <c r="O27" s="117">
        <v>11</v>
      </c>
      <c r="P27" s="117">
        <v>22</v>
      </c>
      <c r="Q27" s="117">
        <v>21</v>
      </c>
      <c r="R27" s="154">
        <f t="shared" si="0"/>
        <v>222</v>
      </c>
      <c r="S27" s="86"/>
    </row>
    <row r="28" spans="1:19">
      <c r="A28" s="117">
        <v>26</v>
      </c>
      <c r="B28" s="117" t="s">
        <v>310</v>
      </c>
      <c r="C28" s="117" t="s">
        <v>189</v>
      </c>
      <c r="D28" s="117" t="s">
        <v>20</v>
      </c>
      <c r="E28" s="117" t="s">
        <v>65</v>
      </c>
      <c r="F28" s="153">
        <v>23</v>
      </c>
      <c r="G28" s="118">
        <v>24</v>
      </c>
      <c r="H28" s="117">
        <v>24</v>
      </c>
      <c r="I28" s="117">
        <v>21</v>
      </c>
      <c r="J28" s="117">
        <v>21</v>
      </c>
      <c r="K28" s="117">
        <v>19</v>
      </c>
      <c r="L28" s="117">
        <v>8</v>
      </c>
      <c r="M28" s="117">
        <v>11</v>
      </c>
      <c r="N28" s="117">
        <v>11</v>
      </c>
      <c r="O28" s="117">
        <v>10</v>
      </c>
      <c r="P28" s="117">
        <v>22</v>
      </c>
      <c r="Q28" s="117">
        <v>25</v>
      </c>
      <c r="R28" s="154">
        <f t="shared" si="0"/>
        <v>219</v>
      </c>
      <c r="S28" s="86"/>
    </row>
    <row r="29" spans="1:19">
      <c r="A29" s="117">
        <v>27</v>
      </c>
      <c r="B29" s="117" t="s">
        <v>316</v>
      </c>
      <c r="C29" s="117" t="s">
        <v>169</v>
      </c>
      <c r="D29" s="117" t="s">
        <v>64</v>
      </c>
      <c r="E29" s="117" t="s">
        <v>6</v>
      </c>
      <c r="F29" s="153">
        <v>18</v>
      </c>
      <c r="G29" s="118">
        <v>17</v>
      </c>
      <c r="H29" s="117">
        <v>24</v>
      </c>
      <c r="I29" s="117">
        <v>26</v>
      </c>
      <c r="J29" s="117">
        <v>27</v>
      </c>
      <c r="K29" s="117">
        <v>26</v>
      </c>
      <c r="L29" s="117">
        <v>0</v>
      </c>
      <c r="M29" s="117">
        <v>0</v>
      </c>
      <c r="N29" s="117">
        <v>12</v>
      </c>
      <c r="O29" s="117">
        <v>19</v>
      </c>
      <c r="P29" s="117">
        <v>23</v>
      </c>
      <c r="Q29" s="117">
        <v>23</v>
      </c>
      <c r="R29" s="154">
        <f t="shared" si="0"/>
        <v>215</v>
      </c>
      <c r="S29" s="86"/>
    </row>
    <row r="30" spans="1:19">
      <c r="A30" s="117">
        <v>28</v>
      </c>
      <c r="B30" s="117" t="s">
        <v>262</v>
      </c>
      <c r="C30" s="117" t="s">
        <v>67</v>
      </c>
      <c r="D30" s="117" t="s">
        <v>19</v>
      </c>
      <c r="E30" s="117" t="s">
        <v>65</v>
      </c>
      <c r="F30" s="153">
        <v>27</v>
      </c>
      <c r="G30" s="153">
        <v>0</v>
      </c>
      <c r="H30" s="117">
        <v>0</v>
      </c>
      <c r="I30" s="117">
        <v>0</v>
      </c>
      <c r="J30" s="117">
        <v>0</v>
      </c>
      <c r="K30" s="117">
        <v>29</v>
      </c>
      <c r="L30" s="117">
        <v>27</v>
      </c>
      <c r="M30" s="117">
        <v>29</v>
      </c>
      <c r="N30" s="117">
        <v>30</v>
      </c>
      <c r="O30" s="117">
        <v>30</v>
      </c>
      <c r="P30" s="117">
        <v>30</v>
      </c>
      <c r="Q30" s="117">
        <v>11</v>
      </c>
      <c r="R30" s="154">
        <f t="shared" si="0"/>
        <v>213</v>
      </c>
      <c r="S30" s="86"/>
    </row>
    <row r="31" spans="1:19">
      <c r="A31" s="117">
        <v>29</v>
      </c>
      <c r="B31" s="117" t="s">
        <v>262</v>
      </c>
      <c r="C31" s="117" t="s">
        <v>136</v>
      </c>
      <c r="D31" s="117" t="s">
        <v>19</v>
      </c>
      <c r="E31" s="117" t="s">
        <v>65</v>
      </c>
      <c r="F31" s="153">
        <v>16</v>
      </c>
      <c r="G31" s="153">
        <v>20</v>
      </c>
      <c r="H31" s="117">
        <v>23</v>
      </c>
      <c r="I31" s="117">
        <v>20</v>
      </c>
      <c r="J31" s="117">
        <v>20</v>
      </c>
      <c r="K31" s="117">
        <v>19</v>
      </c>
      <c r="L31" s="117">
        <v>19</v>
      </c>
      <c r="M31" s="117">
        <v>18</v>
      </c>
      <c r="N31" s="117">
        <v>22</v>
      </c>
      <c r="O31" s="117">
        <v>0</v>
      </c>
      <c r="P31" s="117">
        <v>17</v>
      </c>
      <c r="Q31" s="117">
        <v>19</v>
      </c>
      <c r="R31" s="154">
        <f t="shared" si="0"/>
        <v>213</v>
      </c>
      <c r="S31" s="86"/>
    </row>
    <row r="32" spans="1:19">
      <c r="A32" s="117">
        <v>30</v>
      </c>
      <c r="B32" s="117" t="s">
        <v>302</v>
      </c>
      <c r="C32" s="117" t="s">
        <v>168</v>
      </c>
      <c r="D32" s="117" t="s">
        <v>64</v>
      </c>
      <c r="E32" s="117" t="s">
        <v>6</v>
      </c>
      <c r="F32" s="153">
        <v>19</v>
      </c>
      <c r="G32" s="118">
        <v>15</v>
      </c>
      <c r="H32" s="117">
        <v>29</v>
      </c>
      <c r="I32" s="117">
        <v>28</v>
      </c>
      <c r="J32" s="117">
        <v>28</v>
      </c>
      <c r="K32" s="117">
        <v>28</v>
      </c>
      <c r="L32" s="117">
        <v>14</v>
      </c>
      <c r="M32" s="117">
        <v>14</v>
      </c>
      <c r="N32" s="117">
        <v>16</v>
      </c>
      <c r="O32" s="117">
        <v>22</v>
      </c>
      <c r="P32" s="117">
        <v>0</v>
      </c>
      <c r="Q32" s="117">
        <v>0</v>
      </c>
      <c r="R32" s="154">
        <f t="shared" si="0"/>
        <v>213</v>
      </c>
      <c r="S32" s="86"/>
    </row>
    <row r="33" spans="1:19">
      <c r="A33" s="179">
        <v>31</v>
      </c>
      <c r="B33" s="117" t="s">
        <v>320</v>
      </c>
      <c r="C33" s="117" t="s">
        <v>51</v>
      </c>
      <c r="D33" s="117" t="s">
        <v>20</v>
      </c>
      <c r="E33" s="117" t="s">
        <v>65</v>
      </c>
      <c r="F33" s="153">
        <v>21</v>
      </c>
      <c r="G33" s="118">
        <v>23</v>
      </c>
      <c r="H33" s="117">
        <v>25</v>
      </c>
      <c r="I33" s="117">
        <v>23</v>
      </c>
      <c r="J33" s="117">
        <v>24</v>
      </c>
      <c r="K33" s="117">
        <v>23</v>
      </c>
      <c r="L33" s="117">
        <v>0</v>
      </c>
      <c r="M33" s="117">
        <v>4</v>
      </c>
      <c r="N33" s="117">
        <v>13</v>
      </c>
      <c r="O33" s="117">
        <v>18</v>
      </c>
      <c r="P33" s="117">
        <v>19</v>
      </c>
      <c r="Q33" s="117">
        <v>19</v>
      </c>
      <c r="R33" s="154">
        <f t="shared" si="0"/>
        <v>212</v>
      </c>
      <c r="S33" s="86"/>
    </row>
    <row r="34" spans="1:19">
      <c r="A34" s="179">
        <v>32</v>
      </c>
      <c r="B34" s="117" t="s">
        <v>233</v>
      </c>
      <c r="C34" s="117" t="s">
        <v>142</v>
      </c>
      <c r="D34" s="117" t="s">
        <v>30</v>
      </c>
      <c r="E34" s="117" t="s">
        <v>6</v>
      </c>
      <c r="F34" s="153">
        <v>22</v>
      </c>
      <c r="G34" s="153">
        <v>0</v>
      </c>
      <c r="H34" s="117">
        <v>20</v>
      </c>
      <c r="I34" s="117">
        <v>18</v>
      </c>
      <c r="J34" s="117">
        <v>10</v>
      </c>
      <c r="K34" s="117">
        <v>18</v>
      </c>
      <c r="L34" s="117">
        <v>25</v>
      </c>
      <c r="M34" s="117">
        <v>23</v>
      </c>
      <c r="N34" s="117">
        <v>17</v>
      </c>
      <c r="O34" s="117">
        <v>13</v>
      </c>
      <c r="P34" s="117">
        <v>20</v>
      </c>
      <c r="Q34" s="117">
        <v>21</v>
      </c>
      <c r="R34" s="154">
        <f t="shared" si="0"/>
        <v>207</v>
      </c>
      <c r="S34" s="86"/>
    </row>
    <row r="35" spans="1:19">
      <c r="A35" s="179">
        <v>33</v>
      </c>
      <c r="B35" s="117" t="s">
        <v>224</v>
      </c>
      <c r="C35" s="117" t="s">
        <v>68</v>
      </c>
      <c r="D35" s="117" t="s">
        <v>19</v>
      </c>
      <c r="E35" s="117" t="s">
        <v>65</v>
      </c>
      <c r="F35" s="153">
        <v>13</v>
      </c>
      <c r="G35" s="153">
        <v>16</v>
      </c>
      <c r="H35" s="117">
        <v>21</v>
      </c>
      <c r="I35" s="117">
        <v>21</v>
      </c>
      <c r="J35" s="117">
        <v>26</v>
      </c>
      <c r="K35" s="117">
        <v>23</v>
      </c>
      <c r="L35" s="117">
        <v>0</v>
      </c>
      <c r="M35" s="117">
        <v>3</v>
      </c>
      <c r="N35" s="117">
        <v>16</v>
      </c>
      <c r="O35" s="117">
        <v>21</v>
      </c>
      <c r="P35" s="117">
        <v>20</v>
      </c>
      <c r="Q35" s="117">
        <v>22</v>
      </c>
      <c r="R35" s="154">
        <f t="shared" ref="R35:R66" si="1">SUM(F35:Q35)</f>
        <v>202</v>
      </c>
      <c r="S35" s="86"/>
    </row>
    <row r="36" spans="1:19">
      <c r="A36" s="179">
        <v>34</v>
      </c>
      <c r="B36" s="117" t="s">
        <v>261</v>
      </c>
      <c r="C36" s="117" t="s">
        <v>69</v>
      </c>
      <c r="D36" s="117" t="s">
        <v>30</v>
      </c>
      <c r="E36" s="117" t="s">
        <v>6</v>
      </c>
      <c r="F36" s="153">
        <v>14</v>
      </c>
      <c r="G36" s="153">
        <v>18</v>
      </c>
      <c r="H36" s="117">
        <v>25</v>
      </c>
      <c r="I36" s="117">
        <v>25</v>
      </c>
      <c r="J36" s="117">
        <v>29</v>
      </c>
      <c r="K36" s="117">
        <v>23</v>
      </c>
      <c r="L36" s="117">
        <v>16</v>
      </c>
      <c r="M36" s="117">
        <v>15</v>
      </c>
      <c r="N36" s="117">
        <v>0</v>
      </c>
      <c r="O36" s="117">
        <v>1</v>
      </c>
      <c r="P36" s="117">
        <v>17</v>
      </c>
      <c r="Q36" s="117">
        <v>17</v>
      </c>
      <c r="R36" s="154">
        <f t="shared" si="1"/>
        <v>200</v>
      </c>
      <c r="S36" s="86"/>
    </row>
    <row r="37" spans="1:19">
      <c r="A37" s="179">
        <v>35</v>
      </c>
      <c r="B37" s="117" t="s">
        <v>314</v>
      </c>
      <c r="C37" s="117" t="s">
        <v>84</v>
      </c>
      <c r="D37" s="117" t="s">
        <v>20</v>
      </c>
      <c r="E37" s="117" t="s">
        <v>65</v>
      </c>
      <c r="F37" s="153">
        <v>26</v>
      </c>
      <c r="G37" s="118">
        <v>0</v>
      </c>
      <c r="H37" s="117">
        <v>26</v>
      </c>
      <c r="I37" s="117">
        <v>24</v>
      </c>
      <c r="J37" s="117">
        <v>25</v>
      </c>
      <c r="K37" s="117">
        <v>25</v>
      </c>
      <c r="L37" s="117">
        <v>3</v>
      </c>
      <c r="M37" s="117">
        <v>2</v>
      </c>
      <c r="N37" s="117">
        <v>4</v>
      </c>
      <c r="O37" s="117">
        <v>8</v>
      </c>
      <c r="P37" s="117">
        <v>23</v>
      </c>
      <c r="Q37" s="117">
        <v>26</v>
      </c>
      <c r="R37" s="154">
        <f t="shared" si="1"/>
        <v>192</v>
      </c>
      <c r="S37" s="86"/>
    </row>
    <row r="38" spans="1:19">
      <c r="A38" s="179">
        <v>36</v>
      </c>
      <c r="B38" s="179" t="s">
        <v>221</v>
      </c>
      <c r="C38" s="179" t="s">
        <v>298</v>
      </c>
      <c r="D38" s="179" t="s">
        <v>19</v>
      </c>
      <c r="E38" s="179" t="s">
        <v>6</v>
      </c>
      <c r="F38" s="180">
        <v>0</v>
      </c>
      <c r="G38" s="180">
        <v>0</v>
      </c>
      <c r="H38" s="179">
        <v>20</v>
      </c>
      <c r="I38" s="179">
        <v>22</v>
      </c>
      <c r="J38" s="179">
        <v>0</v>
      </c>
      <c r="K38" s="179">
        <v>21</v>
      </c>
      <c r="L38" s="179">
        <v>18</v>
      </c>
      <c r="M38" s="179">
        <v>21</v>
      </c>
      <c r="N38" s="179">
        <v>24</v>
      </c>
      <c r="O38" s="179">
        <v>23</v>
      </c>
      <c r="P38" s="179">
        <v>24</v>
      </c>
      <c r="Q38" s="179">
        <v>18</v>
      </c>
      <c r="R38" s="181">
        <f t="shared" si="1"/>
        <v>191</v>
      </c>
      <c r="S38" s="86"/>
    </row>
    <row r="39" spans="1:19">
      <c r="A39" s="179">
        <v>37</v>
      </c>
      <c r="B39" s="179" t="s">
        <v>261</v>
      </c>
      <c r="C39" s="179" t="s">
        <v>270</v>
      </c>
      <c r="D39" s="179" t="s">
        <v>30</v>
      </c>
      <c r="E39" s="179" t="s">
        <v>6</v>
      </c>
      <c r="F39" s="180">
        <v>2</v>
      </c>
      <c r="G39" s="180">
        <v>11</v>
      </c>
      <c r="H39" s="179">
        <v>0</v>
      </c>
      <c r="I39" s="179">
        <v>0</v>
      </c>
      <c r="J39" s="179">
        <v>25</v>
      </c>
      <c r="K39" s="179">
        <v>24</v>
      </c>
      <c r="L39" s="179">
        <v>23</v>
      </c>
      <c r="M39" s="179">
        <v>19</v>
      </c>
      <c r="N39" s="179">
        <v>18</v>
      </c>
      <c r="O39" s="179">
        <v>15</v>
      </c>
      <c r="P39" s="179">
        <v>25</v>
      </c>
      <c r="Q39" s="179">
        <v>23</v>
      </c>
      <c r="R39" s="181">
        <f t="shared" si="1"/>
        <v>185</v>
      </c>
      <c r="S39" s="86"/>
    </row>
    <row r="40" spans="1:19">
      <c r="A40" s="179">
        <v>38</v>
      </c>
      <c r="B40" s="179" t="s">
        <v>313</v>
      </c>
      <c r="C40" s="179" t="s">
        <v>190</v>
      </c>
      <c r="D40" s="179" t="s">
        <v>64</v>
      </c>
      <c r="E40" s="179" t="s">
        <v>6</v>
      </c>
      <c r="F40" s="180">
        <v>12</v>
      </c>
      <c r="G40" s="182">
        <v>4</v>
      </c>
      <c r="H40" s="179">
        <v>18</v>
      </c>
      <c r="I40" s="179">
        <v>19</v>
      </c>
      <c r="J40" s="179">
        <v>16</v>
      </c>
      <c r="K40" s="179">
        <v>19</v>
      </c>
      <c r="L40" s="179">
        <v>5</v>
      </c>
      <c r="M40" s="179">
        <v>10</v>
      </c>
      <c r="N40" s="179">
        <v>20</v>
      </c>
      <c r="O40" s="179">
        <v>14</v>
      </c>
      <c r="P40" s="179">
        <v>21</v>
      </c>
      <c r="Q40" s="179">
        <v>21</v>
      </c>
      <c r="R40" s="181">
        <f t="shared" si="1"/>
        <v>179</v>
      </c>
    </row>
    <row r="41" spans="1:19">
      <c r="A41" s="179">
        <v>39</v>
      </c>
      <c r="B41" s="179" t="s">
        <v>307</v>
      </c>
      <c r="C41" s="179" t="s">
        <v>137</v>
      </c>
      <c r="D41" s="179" t="s">
        <v>20</v>
      </c>
      <c r="E41" s="179" t="s">
        <v>65</v>
      </c>
      <c r="F41" s="180">
        <v>20</v>
      </c>
      <c r="G41" s="182">
        <v>22</v>
      </c>
      <c r="H41" s="179">
        <v>14</v>
      </c>
      <c r="I41" s="179">
        <v>0</v>
      </c>
      <c r="J41" s="179">
        <v>20</v>
      </c>
      <c r="K41" s="179">
        <v>22</v>
      </c>
      <c r="L41" s="179">
        <v>14</v>
      </c>
      <c r="M41" s="179">
        <v>8</v>
      </c>
      <c r="N41" s="179">
        <v>9</v>
      </c>
      <c r="O41" s="179">
        <v>4</v>
      </c>
      <c r="P41" s="179">
        <v>21</v>
      </c>
      <c r="Q41" s="179">
        <v>21</v>
      </c>
      <c r="R41" s="181">
        <f t="shared" si="1"/>
        <v>175</v>
      </c>
    </row>
    <row r="42" spans="1:19">
      <c r="A42" s="179">
        <v>40</v>
      </c>
      <c r="B42" s="179" t="s">
        <v>376</v>
      </c>
      <c r="C42" s="179" t="s">
        <v>374</v>
      </c>
      <c r="D42" s="179" t="s">
        <v>20</v>
      </c>
      <c r="E42" s="179" t="s">
        <v>65</v>
      </c>
      <c r="F42" s="180">
        <v>0</v>
      </c>
      <c r="G42" s="180">
        <v>0</v>
      </c>
      <c r="H42" s="179">
        <v>30</v>
      </c>
      <c r="I42" s="179">
        <v>28</v>
      </c>
      <c r="J42" s="179">
        <v>28</v>
      </c>
      <c r="K42" s="179">
        <v>28</v>
      </c>
      <c r="L42" s="179">
        <v>1</v>
      </c>
      <c r="M42" s="179">
        <v>18</v>
      </c>
      <c r="N42" s="179">
        <v>19</v>
      </c>
      <c r="O42" s="179">
        <v>20</v>
      </c>
      <c r="P42" s="179">
        <v>0</v>
      </c>
      <c r="Q42" s="179">
        <v>0</v>
      </c>
      <c r="R42" s="181">
        <f t="shared" si="1"/>
        <v>172</v>
      </c>
    </row>
    <row r="43" spans="1:19">
      <c r="A43" s="45">
        <v>41</v>
      </c>
      <c r="B43" s="45" t="s">
        <v>316</v>
      </c>
      <c r="C43" s="45" t="s">
        <v>152</v>
      </c>
      <c r="D43" s="45" t="s">
        <v>64</v>
      </c>
      <c r="E43" s="45" t="s">
        <v>6</v>
      </c>
      <c r="F43" s="155">
        <v>22</v>
      </c>
      <c r="G43" s="155">
        <v>0</v>
      </c>
      <c r="H43" s="45">
        <v>0</v>
      </c>
      <c r="I43" s="45">
        <v>0</v>
      </c>
      <c r="J43" s="45">
        <v>27</v>
      </c>
      <c r="K43" s="45">
        <v>26</v>
      </c>
      <c r="L43" s="45">
        <v>13</v>
      </c>
      <c r="M43" s="45">
        <v>13</v>
      </c>
      <c r="N43" s="45">
        <v>7</v>
      </c>
      <c r="O43" s="45">
        <v>9</v>
      </c>
      <c r="P43" s="45">
        <v>26</v>
      </c>
      <c r="Q43" s="45">
        <v>26</v>
      </c>
      <c r="R43" s="156">
        <f t="shared" si="1"/>
        <v>169</v>
      </c>
    </row>
    <row r="44" spans="1:19">
      <c r="A44" s="45">
        <v>42</v>
      </c>
      <c r="B44" s="45" t="s">
        <v>307</v>
      </c>
      <c r="C44" s="45" t="s">
        <v>100</v>
      </c>
      <c r="D44" s="45" t="s">
        <v>20</v>
      </c>
      <c r="E44" s="45" t="s">
        <v>65</v>
      </c>
      <c r="F44" s="155">
        <v>3</v>
      </c>
      <c r="G44" s="157">
        <v>6</v>
      </c>
      <c r="H44" s="45">
        <v>23</v>
      </c>
      <c r="I44" s="45">
        <v>20</v>
      </c>
      <c r="J44" s="45">
        <v>19</v>
      </c>
      <c r="K44" s="45">
        <v>16</v>
      </c>
      <c r="L44" s="45">
        <v>10</v>
      </c>
      <c r="M44" s="45">
        <v>7</v>
      </c>
      <c r="N44" s="45">
        <v>0</v>
      </c>
      <c r="O44" s="45">
        <v>11</v>
      </c>
      <c r="P44" s="45">
        <v>24</v>
      </c>
      <c r="Q44" s="45">
        <v>20</v>
      </c>
      <c r="R44" s="156">
        <f t="shared" si="1"/>
        <v>159</v>
      </c>
    </row>
    <row r="45" spans="1:19">
      <c r="A45" s="45">
        <v>43</v>
      </c>
      <c r="B45" s="45" t="s">
        <v>261</v>
      </c>
      <c r="C45" s="45" t="s">
        <v>266</v>
      </c>
      <c r="D45" s="45" t="s">
        <v>30</v>
      </c>
      <c r="E45" s="45" t="s">
        <v>6</v>
      </c>
      <c r="F45" s="155">
        <v>18</v>
      </c>
      <c r="G45" s="155">
        <v>22</v>
      </c>
      <c r="H45" s="45">
        <v>24</v>
      </c>
      <c r="I45" s="45">
        <v>22</v>
      </c>
      <c r="J45" s="45">
        <v>20</v>
      </c>
      <c r="K45" s="45">
        <v>19</v>
      </c>
      <c r="L45" s="45">
        <v>7</v>
      </c>
      <c r="M45" s="45">
        <v>1</v>
      </c>
      <c r="N45" s="158">
        <v>0</v>
      </c>
      <c r="O45" s="45">
        <v>0</v>
      </c>
      <c r="P45" s="45">
        <v>12</v>
      </c>
      <c r="Q45" s="45">
        <v>12</v>
      </c>
      <c r="R45" s="156">
        <f t="shared" si="1"/>
        <v>157</v>
      </c>
    </row>
    <row r="46" spans="1:19">
      <c r="A46" s="45">
        <v>44</v>
      </c>
      <c r="B46" s="45" t="s">
        <v>219</v>
      </c>
      <c r="C46" s="45" t="s">
        <v>97</v>
      </c>
      <c r="D46" s="45" t="s">
        <v>30</v>
      </c>
      <c r="E46" s="45" t="s">
        <v>6</v>
      </c>
      <c r="F46" s="155">
        <v>8</v>
      </c>
      <c r="G46" s="155">
        <v>0</v>
      </c>
      <c r="H46" s="45">
        <v>16</v>
      </c>
      <c r="I46" s="45">
        <v>16</v>
      </c>
      <c r="J46" s="45">
        <v>14</v>
      </c>
      <c r="K46" s="45">
        <v>14</v>
      </c>
      <c r="L46" s="45">
        <v>20</v>
      </c>
      <c r="M46" s="45">
        <v>10</v>
      </c>
      <c r="N46" s="45">
        <v>13</v>
      </c>
      <c r="O46" s="45">
        <v>4</v>
      </c>
      <c r="P46" s="45">
        <v>22</v>
      </c>
      <c r="Q46" s="45">
        <v>18</v>
      </c>
      <c r="R46" s="156">
        <f t="shared" si="1"/>
        <v>155</v>
      </c>
    </row>
    <row r="47" spans="1:19">
      <c r="A47" s="45">
        <v>45</v>
      </c>
      <c r="B47" s="45" t="s">
        <v>302</v>
      </c>
      <c r="C47" s="45" t="s">
        <v>124</v>
      </c>
      <c r="D47" s="45" t="s">
        <v>64</v>
      </c>
      <c r="E47" s="45" t="s">
        <v>6</v>
      </c>
      <c r="F47" s="155">
        <v>0</v>
      </c>
      <c r="G47" s="157">
        <v>8</v>
      </c>
      <c r="H47" s="45">
        <v>23</v>
      </c>
      <c r="I47" s="45">
        <v>13</v>
      </c>
      <c r="J47" s="45">
        <v>23</v>
      </c>
      <c r="K47" s="45">
        <v>27</v>
      </c>
      <c r="L47" s="45">
        <v>0</v>
      </c>
      <c r="M47" s="45">
        <v>0</v>
      </c>
      <c r="N47" s="45">
        <v>11</v>
      </c>
      <c r="O47" s="45">
        <v>0</v>
      </c>
      <c r="P47" s="45">
        <v>24</v>
      </c>
      <c r="Q47" s="45">
        <v>25</v>
      </c>
      <c r="R47" s="156">
        <f t="shared" si="1"/>
        <v>154</v>
      </c>
      <c r="S47" s="86"/>
    </row>
    <row r="48" spans="1:19">
      <c r="A48" s="45">
        <v>46</v>
      </c>
      <c r="B48" s="45" t="s">
        <v>326</v>
      </c>
      <c r="C48" s="45" t="s">
        <v>377</v>
      </c>
      <c r="D48" s="45" t="s">
        <v>20</v>
      </c>
      <c r="E48" s="45" t="s">
        <v>65</v>
      </c>
      <c r="F48" s="155">
        <v>0</v>
      </c>
      <c r="G48" s="155">
        <v>0</v>
      </c>
      <c r="H48" s="45">
        <v>0</v>
      </c>
      <c r="I48" s="45">
        <v>25</v>
      </c>
      <c r="J48" s="45">
        <v>22</v>
      </c>
      <c r="K48" s="45">
        <v>21</v>
      </c>
      <c r="L48" s="45">
        <v>13</v>
      </c>
      <c r="M48" s="45">
        <v>9</v>
      </c>
      <c r="N48" s="45">
        <v>14</v>
      </c>
      <c r="O48" s="45">
        <v>14</v>
      </c>
      <c r="P48" s="45">
        <v>16</v>
      </c>
      <c r="Q48" s="45">
        <v>15</v>
      </c>
      <c r="R48" s="156">
        <f t="shared" si="1"/>
        <v>149</v>
      </c>
      <c r="S48" s="86"/>
    </row>
    <row r="49" spans="1:19">
      <c r="A49" s="45">
        <v>47</v>
      </c>
      <c r="B49" s="45" t="s">
        <v>228</v>
      </c>
      <c r="C49" s="45" t="s">
        <v>90</v>
      </c>
      <c r="D49" s="45" t="s">
        <v>30</v>
      </c>
      <c r="E49" s="45" t="s">
        <v>6</v>
      </c>
      <c r="F49" s="155">
        <v>9</v>
      </c>
      <c r="G49" s="155">
        <v>0</v>
      </c>
      <c r="H49" s="45">
        <v>18</v>
      </c>
      <c r="I49" s="45">
        <v>21</v>
      </c>
      <c r="J49" s="45">
        <v>21</v>
      </c>
      <c r="K49" s="45">
        <v>20</v>
      </c>
      <c r="L49" s="45">
        <v>4</v>
      </c>
      <c r="M49" s="45">
        <v>5</v>
      </c>
      <c r="N49" s="45">
        <v>2</v>
      </c>
      <c r="O49" s="45">
        <v>3</v>
      </c>
      <c r="P49" s="45">
        <v>23</v>
      </c>
      <c r="Q49" s="45">
        <v>20</v>
      </c>
      <c r="R49" s="156">
        <f t="shared" si="1"/>
        <v>146</v>
      </c>
      <c r="S49" s="86"/>
    </row>
    <row r="50" spans="1:19">
      <c r="A50" s="45">
        <v>48</v>
      </c>
      <c r="B50" s="45" t="s">
        <v>261</v>
      </c>
      <c r="C50" s="45" t="s">
        <v>293</v>
      </c>
      <c r="D50" s="45" t="s">
        <v>30</v>
      </c>
      <c r="E50" s="45" t="s">
        <v>6</v>
      </c>
      <c r="F50" s="155">
        <v>0</v>
      </c>
      <c r="G50" s="155">
        <v>0</v>
      </c>
      <c r="H50" s="45">
        <v>9</v>
      </c>
      <c r="I50" s="45">
        <v>17</v>
      </c>
      <c r="J50" s="45">
        <v>22</v>
      </c>
      <c r="K50" s="45">
        <v>21</v>
      </c>
      <c r="L50" s="45">
        <v>5</v>
      </c>
      <c r="M50" s="45">
        <v>16</v>
      </c>
      <c r="N50" s="45">
        <v>8</v>
      </c>
      <c r="O50" s="45">
        <v>7</v>
      </c>
      <c r="P50" s="45">
        <v>19</v>
      </c>
      <c r="Q50" s="45">
        <v>22</v>
      </c>
      <c r="R50" s="156">
        <f t="shared" si="1"/>
        <v>146</v>
      </c>
      <c r="S50" s="86"/>
    </row>
    <row r="51" spans="1:19">
      <c r="A51" s="45">
        <v>49</v>
      </c>
      <c r="B51" s="45" t="s">
        <v>313</v>
      </c>
      <c r="C51" s="45" t="s">
        <v>350</v>
      </c>
      <c r="D51" s="45" t="s">
        <v>64</v>
      </c>
      <c r="E51" s="45" t="s">
        <v>6</v>
      </c>
      <c r="F51" s="155">
        <v>0</v>
      </c>
      <c r="G51" s="157">
        <v>12</v>
      </c>
      <c r="H51" s="45">
        <v>25</v>
      </c>
      <c r="I51" s="45">
        <v>21</v>
      </c>
      <c r="J51" s="45">
        <v>22</v>
      </c>
      <c r="K51" s="45">
        <v>0</v>
      </c>
      <c r="L51" s="45">
        <v>0</v>
      </c>
      <c r="M51" s="45">
        <v>0</v>
      </c>
      <c r="N51" s="45">
        <v>3</v>
      </c>
      <c r="O51" s="45">
        <v>17</v>
      </c>
      <c r="P51" s="45">
        <v>22</v>
      </c>
      <c r="Q51" s="45">
        <v>22</v>
      </c>
      <c r="R51" s="156">
        <f t="shared" si="1"/>
        <v>144</v>
      </c>
      <c r="S51" s="86"/>
    </row>
    <row r="52" spans="1:19">
      <c r="A52" s="45">
        <v>50</v>
      </c>
      <c r="B52" s="45" t="s">
        <v>309</v>
      </c>
      <c r="C52" s="45" t="s">
        <v>348</v>
      </c>
      <c r="D52" s="45" t="s">
        <v>20</v>
      </c>
      <c r="E52" s="45" t="s">
        <v>6</v>
      </c>
      <c r="F52" s="155">
        <v>0</v>
      </c>
      <c r="G52" s="157">
        <v>18</v>
      </c>
      <c r="H52" s="45">
        <v>0</v>
      </c>
      <c r="I52" s="45">
        <v>0</v>
      </c>
      <c r="J52" s="45">
        <v>23</v>
      </c>
      <c r="K52" s="45">
        <v>18</v>
      </c>
      <c r="L52" s="45">
        <v>2</v>
      </c>
      <c r="M52" s="45">
        <v>3</v>
      </c>
      <c r="N52" s="45">
        <v>21</v>
      </c>
      <c r="O52" s="45">
        <v>8</v>
      </c>
      <c r="P52" s="45">
        <v>26</v>
      </c>
      <c r="Q52" s="45">
        <v>24</v>
      </c>
      <c r="R52" s="156">
        <f t="shared" si="1"/>
        <v>143</v>
      </c>
      <c r="S52" s="86"/>
    </row>
    <row r="53" spans="1:19">
      <c r="A53" s="45">
        <v>51</v>
      </c>
      <c r="B53" s="45" t="s">
        <v>313</v>
      </c>
      <c r="C53" s="45" t="s">
        <v>153</v>
      </c>
      <c r="D53" s="45" t="s">
        <v>64</v>
      </c>
      <c r="E53" s="45" t="s">
        <v>6</v>
      </c>
      <c r="F53" s="155">
        <v>7</v>
      </c>
      <c r="G53" s="157">
        <v>21</v>
      </c>
      <c r="H53" s="45">
        <v>0</v>
      </c>
      <c r="I53" s="45">
        <v>0</v>
      </c>
      <c r="J53" s="45">
        <v>21</v>
      </c>
      <c r="K53" s="45">
        <v>22</v>
      </c>
      <c r="L53" s="45">
        <v>9</v>
      </c>
      <c r="M53" s="45">
        <v>12</v>
      </c>
      <c r="N53" s="45">
        <v>6</v>
      </c>
      <c r="O53" s="45">
        <v>0</v>
      </c>
      <c r="P53" s="45">
        <v>20</v>
      </c>
      <c r="Q53" s="45">
        <v>20</v>
      </c>
      <c r="R53" s="156">
        <f t="shared" si="1"/>
        <v>138</v>
      </c>
      <c r="S53" s="86"/>
    </row>
    <row r="54" spans="1:19">
      <c r="A54" s="45">
        <v>52</v>
      </c>
      <c r="B54" s="45" t="s">
        <v>224</v>
      </c>
      <c r="C54" s="45" t="s">
        <v>70</v>
      </c>
      <c r="D54" s="45" t="s">
        <v>19</v>
      </c>
      <c r="E54" s="45" t="s">
        <v>65</v>
      </c>
      <c r="F54" s="155">
        <v>15</v>
      </c>
      <c r="G54" s="155">
        <v>15</v>
      </c>
      <c r="H54" s="45">
        <v>8</v>
      </c>
      <c r="I54" s="45">
        <v>18</v>
      </c>
      <c r="J54" s="45">
        <v>0</v>
      </c>
      <c r="K54" s="45">
        <v>0</v>
      </c>
      <c r="L54" s="45">
        <v>11</v>
      </c>
      <c r="M54" s="45">
        <v>9</v>
      </c>
      <c r="N54" s="45">
        <v>10</v>
      </c>
      <c r="O54" s="45">
        <v>7</v>
      </c>
      <c r="P54" s="45">
        <v>21</v>
      </c>
      <c r="Q54" s="45">
        <v>20</v>
      </c>
      <c r="R54" s="156">
        <f t="shared" si="1"/>
        <v>134</v>
      </c>
      <c r="S54" s="86"/>
    </row>
    <row r="55" spans="1:19">
      <c r="A55" s="45">
        <v>53</v>
      </c>
      <c r="B55" s="45" t="s">
        <v>268</v>
      </c>
      <c r="C55" s="45" t="s">
        <v>269</v>
      </c>
      <c r="D55" s="45" t="s">
        <v>30</v>
      </c>
      <c r="E55" s="45" t="s">
        <v>65</v>
      </c>
      <c r="F55" s="155">
        <v>11</v>
      </c>
      <c r="G55" s="155">
        <v>14</v>
      </c>
      <c r="H55" s="45">
        <v>22</v>
      </c>
      <c r="I55" s="45">
        <v>23</v>
      </c>
      <c r="J55" s="45">
        <v>18</v>
      </c>
      <c r="K55" s="45">
        <v>15</v>
      </c>
      <c r="L55" s="45">
        <v>0</v>
      </c>
      <c r="M55" s="45">
        <v>0</v>
      </c>
      <c r="N55" s="45">
        <v>2</v>
      </c>
      <c r="O55" s="45">
        <v>0</v>
      </c>
      <c r="P55" s="45">
        <v>15</v>
      </c>
      <c r="Q55" s="45">
        <v>13</v>
      </c>
      <c r="R55" s="156">
        <f t="shared" si="1"/>
        <v>133</v>
      </c>
      <c r="S55" s="86"/>
    </row>
    <row r="56" spans="1:19">
      <c r="A56" s="45">
        <v>54</v>
      </c>
      <c r="B56" s="45" t="s">
        <v>302</v>
      </c>
      <c r="C56" s="45" t="s">
        <v>351</v>
      </c>
      <c r="D56" s="45" t="s">
        <v>64</v>
      </c>
      <c r="E56" s="45" t="s">
        <v>6</v>
      </c>
      <c r="F56" s="155">
        <v>0</v>
      </c>
      <c r="G56" s="157">
        <v>11</v>
      </c>
      <c r="H56" s="45">
        <v>19</v>
      </c>
      <c r="I56" s="45">
        <v>20</v>
      </c>
      <c r="J56" s="45">
        <v>19</v>
      </c>
      <c r="K56" s="45">
        <v>21</v>
      </c>
      <c r="L56" s="45">
        <v>3</v>
      </c>
      <c r="M56" s="45">
        <v>6</v>
      </c>
      <c r="N56" s="45">
        <v>1</v>
      </c>
      <c r="O56" s="45">
        <v>0</v>
      </c>
      <c r="P56" s="45">
        <v>14</v>
      </c>
      <c r="Q56" s="45">
        <v>18</v>
      </c>
      <c r="R56" s="156">
        <f t="shared" si="1"/>
        <v>132</v>
      </c>
      <c r="S56" s="86"/>
    </row>
    <row r="57" spans="1:19">
      <c r="A57" s="45">
        <v>55</v>
      </c>
      <c r="B57" s="45" t="s">
        <v>310</v>
      </c>
      <c r="C57" s="45" t="s">
        <v>362</v>
      </c>
      <c r="D57" s="45" t="s">
        <v>20</v>
      </c>
      <c r="E57" s="45" t="s">
        <v>65</v>
      </c>
      <c r="F57" s="155">
        <v>14</v>
      </c>
      <c r="G57" s="157">
        <v>0</v>
      </c>
      <c r="H57" s="45">
        <v>16</v>
      </c>
      <c r="I57" s="45">
        <v>15</v>
      </c>
      <c r="J57" s="45">
        <v>0</v>
      </c>
      <c r="K57" s="45">
        <v>0</v>
      </c>
      <c r="L57" s="45">
        <v>9</v>
      </c>
      <c r="M57" s="45">
        <v>13</v>
      </c>
      <c r="N57" s="45">
        <v>6</v>
      </c>
      <c r="O57" s="45">
        <v>15</v>
      </c>
      <c r="P57" s="45">
        <v>20</v>
      </c>
      <c r="Q57" s="45">
        <v>18</v>
      </c>
      <c r="R57" s="156">
        <f t="shared" si="1"/>
        <v>126</v>
      </c>
      <c r="S57" s="86"/>
    </row>
    <row r="58" spans="1:19">
      <c r="A58" s="45">
        <v>56</v>
      </c>
      <c r="B58" s="45" t="s">
        <v>316</v>
      </c>
      <c r="C58" s="45" t="s">
        <v>349</v>
      </c>
      <c r="D58" s="45" t="s">
        <v>64</v>
      </c>
      <c r="E58" s="45" t="s">
        <v>6</v>
      </c>
      <c r="F58" s="155">
        <v>17</v>
      </c>
      <c r="G58" s="157">
        <v>16</v>
      </c>
      <c r="H58" s="45">
        <v>21</v>
      </c>
      <c r="I58" s="45">
        <v>22</v>
      </c>
      <c r="J58" s="45">
        <v>24</v>
      </c>
      <c r="K58" s="45">
        <v>23</v>
      </c>
      <c r="L58" s="45">
        <v>0</v>
      </c>
      <c r="M58" s="45">
        <v>0</v>
      </c>
      <c r="N58" s="158">
        <v>0</v>
      </c>
      <c r="O58" s="45">
        <v>0</v>
      </c>
      <c r="P58" s="45">
        <v>0</v>
      </c>
      <c r="Q58" s="45">
        <v>0</v>
      </c>
      <c r="R58" s="156">
        <f t="shared" si="1"/>
        <v>123</v>
      </c>
      <c r="S58" s="86"/>
    </row>
    <row r="59" spans="1:19">
      <c r="A59" s="45">
        <v>57</v>
      </c>
      <c r="B59" s="45" t="s">
        <v>223</v>
      </c>
      <c r="C59" s="45" t="s">
        <v>294</v>
      </c>
      <c r="D59" s="45" t="s">
        <v>19</v>
      </c>
      <c r="E59" s="45" t="s">
        <v>65</v>
      </c>
      <c r="F59" s="155">
        <v>0</v>
      </c>
      <c r="G59" s="155">
        <v>0</v>
      </c>
      <c r="H59" s="45">
        <v>10</v>
      </c>
      <c r="I59" s="45">
        <v>13</v>
      </c>
      <c r="J59" s="45">
        <v>21</v>
      </c>
      <c r="K59" s="45">
        <v>16</v>
      </c>
      <c r="L59" s="45">
        <v>0</v>
      </c>
      <c r="M59" s="45">
        <v>0</v>
      </c>
      <c r="N59" s="45">
        <v>12</v>
      </c>
      <c r="O59" s="45">
        <v>13</v>
      </c>
      <c r="P59" s="45">
        <v>19</v>
      </c>
      <c r="Q59" s="45">
        <v>14</v>
      </c>
      <c r="R59" s="156">
        <f t="shared" si="1"/>
        <v>118</v>
      </c>
      <c r="S59" s="86"/>
    </row>
    <row r="60" spans="1:19">
      <c r="A60" s="45">
        <v>58</v>
      </c>
      <c r="B60" s="45" t="s">
        <v>313</v>
      </c>
      <c r="C60" s="45" t="s">
        <v>354</v>
      </c>
      <c r="D60" s="45" t="s">
        <v>64</v>
      </c>
      <c r="E60" s="45" t="s">
        <v>6</v>
      </c>
      <c r="F60" s="155">
        <v>13</v>
      </c>
      <c r="G60" s="157">
        <v>5</v>
      </c>
      <c r="H60" s="45">
        <v>14</v>
      </c>
      <c r="I60" s="45">
        <v>17</v>
      </c>
      <c r="J60" s="45">
        <v>14</v>
      </c>
      <c r="K60" s="45">
        <v>18</v>
      </c>
      <c r="L60" s="45">
        <v>0</v>
      </c>
      <c r="M60" s="45">
        <v>0</v>
      </c>
      <c r="N60" s="158">
        <v>0</v>
      </c>
      <c r="O60" s="45">
        <v>0</v>
      </c>
      <c r="P60" s="45">
        <v>19</v>
      </c>
      <c r="Q60" s="45">
        <v>16</v>
      </c>
      <c r="R60" s="156">
        <f t="shared" si="1"/>
        <v>116</v>
      </c>
      <c r="S60" s="86"/>
    </row>
    <row r="61" spans="1:19">
      <c r="A61" s="45">
        <v>59</v>
      </c>
      <c r="B61" s="45" t="s">
        <v>228</v>
      </c>
      <c r="C61" s="45" t="s">
        <v>174</v>
      </c>
      <c r="D61" s="45" t="s">
        <v>30</v>
      </c>
      <c r="E61" s="45" t="s">
        <v>6</v>
      </c>
      <c r="F61" s="155">
        <v>0</v>
      </c>
      <c r="G61" s="155">
        <v>5</v>
      </c>
      <c r="H61" s="45">
        <v>10</v>
      </c>
      <c r="I61" s="45">
        <v>12</v>
      </c>
      <c r="J61" s="45">
        <v>11</v>
      </c>
      <c r="K61" s="45">
        <v>13</v>
      </c>
      <c r="L61" s="45">
        <v>12</v>
      </c>
      <c r="M61" s="45">
        <v>6</v>
      </c>
      <c r="N61" s="45">
        <v>4</v>
      </c>
      <c r="O61" s="45">
        <v>2</v>
      </c>
      <c r="P61" s="45">
        <v>21</v>
      </c>
      <c r="Q61" s="45">
        <v>19</v>
      </c>
      <c r="R61" s="156">
        <f t="shared" si="1"/>
        <v>115</v>
      </c>
      <c r="S61" s="86"/>
    </row>
    <row r="62" spans="1:19">
      <c r="A62" s="45">
        <v>60</v>
      </c>
      <c r="B62" s="45" t="s">
        <v>223</v>
      </c>
      <c r="C62" s="45" t="s">
        <v>86</v>
      </c>
      <c r="D62" s="45" t="s">
        <v>19</v>
      </c>
      <c r="E62" s="45" t="s">
        <v>65</v>
      </c>
      <c r="F62" s="155">
        <v>7</v>
      </c>
      <c r="G62" s="155">
        <v>13</v>
      </c>
      <c r="H62" s="45">
        <v>17</v>
      </c>
      <c r="I62" s="45">
        <v>15</v>
      </c>
      <c r="J62" s="45">
        <v>0</v>
      </c>
      <c r="K62" s="45">
        <v>0</v>
      </c>
      <c r="L62" s="45">
        <v>8</v>
      </c>
      <c r="M62" s="45">
        <v>5</v>
      </c>
      <c r="N62" s="45">
        <v>18</v>
      </c>
      <c r="O62" s="45">
        <v>16</v>
      </c>
      <c r="P62" s="45">
        <v>0</v>
      </c>
      <c r="Q62" s="45">
        <v>13</v>
      </c>
      <c r="R62" s="156">
        <f t="shared" si="1"/>
        <v>112</v>
      </c>
      <c r="S62" s="86"/>
    </row>
    <row r="63" spans="1:19">
      <c r="A63" s="45">
        <v>61</v>
      </c>
      <c r="B63" s="45" t="s">
        <v>320</v>
      </c>
      <c r="C63" s="45" t="s">
        <v>53</v>
      </c>
      <c r="D63" s="45" t="s">
        <v>20</v>
      </c>
      <c r="E63" s="45" t="s">
        <v>65</v>
      </c>
      <c r="F63" s="155">
        <v>15</v>
      </c>
      <c r="G63" s="155">
        <v>0</v>
      </c>
      <c r="H63" s="45">
        <v>21</v>
      </c>
      <c r="I63" s="45">
        <v>19</v>
      </c>
      <c r="J63" s="45">
        <v>18</v>
      </c>
      <c r="K63" s="45">
        <v>14</v>
      </c>
      <c r="L63" s="45">
        <v>0</v>
      </c>
      <c r="M63" s="45">
        <v>0</v>
      </c>
      <c r="N63" s="158">
        <v>0</v>
      </c>
      <c r="O63" s="45">
        <v>0</v>
      </c>
      <c r="P63" s="45">
        <v>12</v>
      </c>
      <c r="Q63" s="45">
        <v>12</v>
      </c>
      <c r="R63" s="156">
        <f t="shared" si="1"/>
        <v>111</v>
      </c>
      <c r="S63" s="86"/>
    </row>
    <row r="64" spans="1:19">
      <c r="A64" s="45">
        <v>62</v>
      </c>
      <c r="B64" s="45" t="s">
        <v>309</v>
      </c>
      <c r="C64" s="45" t="s">
        <v>182</v>
      </c>
      <c r="D64" s="45" t="s">
        <v>20</v>
      </c>
      <c r="E64" s="45" t="s">
        <v>6</v>
      </c>
      <c r="F64" s="155">
        <v>0</v>
      </c>
      <c r="G64" s="157">
        <v>19</v>
      </c>
      <c r="H64" s="45">
        <v>20</v>
      </c>
      <c r="I64" s="45">
        <v>18</v>
      </c>
      <c r="J64" s="45">
        <v>13</v>
      </c>
      <c r="K64" s="45">
        <v>15</v>
      </c>
      <c r="L64" s="45">
        <v>0</v>
      </c>
      <c r="M64" s="45">
        <v>0</v>
      </c>
      <c r="N64" s="158">
        <v>0</v>
      </c>
      <c r="O64" s="45">
        <v>0</v>
      </c>
      <c r="P64" s="45">
        <v>11</v>
      </c>
      <c r="Q64" s="45">
        <v>13</v>
      </c>
      <c r="R64" s="156">
        <f t="shared" si="1"/>
        <v>109</v>
      </c>
      <c r="S64" s="86"/>
    </row>
    <row r="65" spans="1:19">
      <c r="A65" s="45">
        <v>63</v>
      </c>
      <c r="B65" s="45" t="s">
        <v>223</v>
      </c>
      <c r="C65" s="45" t="s">
        <v>389</v>
      </c>
      <c r="D65" s="45" t="s">
        <v>19</v>
      </c>
      <c r="E65" s="45" t="s">
        <v>65</v>
      </c>
      <c r="F65" s="155">
        <v>0</v>
      </c>
      <c r="G65" s="155">
        <v>0</v>
      </c>
      <c r="H65" s="45">
        <v>15</v>
      </c>
      <c r="I65" s="45">
        <v>9</v>
      </c>
      <c r="J65" s="45">
        <v>22</v>
      </c>
      <c r="K65" s="45">
        <v>10</v>
      </c>
      <c r="L65" s="45">
        <v>6</v>
      </c>
      <c r="M65" s="45">
        <v>2</v>
      </c>
      <c r="N65" s="45">
        <v>8</v>
      </c>
      <c r="O65" s="45">
        <v>5</v>
      </c>
      <c r="P65" s="45">
        <v>16</v>
      </c>
      <c r="Q65" s="45">
        <v>15</v>
      </c>
      <c r="R65" s="156">
        <f t="shared" si="1"/>
        <v>108</v>
      </c>
      <c r="S65" s="86"/>
    </row>
    <row r="66" spans="1:19">
      <c r="A66" s="45">
        <v>64</v>
      </c>
      <c r="B66" s="45" t="s">
        <v>320</v>
      </c>
      <c r="C66" s="45" t="s">
        <v>184</v>
      </c>
      <c r="D66" s="45" t="s">
        <v>20</v>
      </c>
      <c r="E66" s="45" t="s">
        <v>65</v>
      </c>
      <c r="F66" s="155">
        <v>0</v>
      </c>
      <c r="G66" s="157">
        <v>0</v>
      </c>
      <c r="H66" s="45">
        <v>19</v>
      </c>
      <c r="I66" s="45">
        <v>16</v>
      </c>
      <c r="J66" s="45">
        <v>17</v>
      </c>
      <c r="K66" s="45">
        <v>20</v>
      </c>
      <c r="L66" s="45">
        <v>0</v>
      </c>
      <c r="M66" s="45">
        <v>0</v>
      </c>
      <c r="N66" s="158">
        <v>0</v>
      </c>
      <c r="O66" s="45">
        <v>0</v>
      </c>
      <c r="P66" s="45">
        <v>16</v>
      </c>
      <c r="Q66" s="45">
        <v>17</v>
      </c>
      <c r="R66" s="156">
        <f t="shared" si="1"/>
        <v>105</v>
      </c>
      <c r="S66" s="86"/>
    </row>
    <row r="67" spans="1:19">
      <c r="A67" s="45">
        <v>65</v>
      </c>
      <c r="B67" s="45" t="s">
        <v>224</v>
      </c>
      <c r="C67" s="45" t="s">
        <v>385</v>
      </c>
      <c r="D67" s="45" t="s">
        <v>19</v>
      </c>
      <c r="E67" s="45" t="s">
        <v>65</v>
      </c>
      <c r="F67" s="155">
        <v>0</v>
      </c>
      <c r="G67" s="155">
        <v>0</v>
      </c>
      <c r="H67" s="45">
        <v>24</v>
      </c>
      <c r="I67" s="45">
        <v>23</v>
      </c>
      <c r="J67" s="45">
        <v>0</v>
      </c>
      <c r="K67" s="45">
        <v>21</v>
      </c>
      <c r="L67" s="45">
        <v>2</v>
      </c>
      <c r="M67" s="45">
        <v>1</v>
      </c>
      <c r="N67" s="45">
        <v>3</v>
      </c>
      <c r="O67" s="45">
        <v>3</v>
      </c>
      <c r="P67" s="45">
        <v>12</v>
      </c>
      <c r="Q67" s="45">
        <v>12</v>
      </c>
      <c r="R67" s="156">
        <f t="shared" ref="R67:R98" si="2">SUM(F67:Q67)</f>
        <v>101</v>
      </c>
      <c r="S67" s="86"/>
    </row>
    <row r="68" spans="1:19">
      <c r="A68" s="45">
        <v>66</v>
      </c>
      <c r="B68" s="45" t="s">
        <v>306</v>
      </c>
      <c r="C68" s="45" t="s">
        <v>72</v>
      </c>
      <c r="D68" s="45" t="s">
        <v>64</v>
      </c>
      <c r="E68" s="45" t="s">
        <v>6</v>
      </c>
      <c r="F68" s="155">
        <v>11</v>
      </c>
      <c r="G68" s="157">
        <v>14</v>
      </c>
      <c r="H68" s="45">
        <v>17</v>
      </c>
      <c r="I68" s="45">
        <v>0</v>
      </c>
      <c r="J68" s="45">
        <v>10</v>
      </c>
      <c r="K68" s="45">
        <v>17</v>
      </c>
      <c r="L68" s="45">
        <v>0</v>
      </c>
      <c r="M68" s="45">
        <v>0</v>
      </c>
      <c r="N68" s="158">
        <v>0</v>
      </c>
      <c r="O68" s="45">
        <v>0</v>
      </c>
      <c r="P68" s="45">
        <v>16</v>
      </c>
      <c r="Q68" s="45">
        <v>14</v>
      </c>
      <c r="R68" s="156">
        <f t="shared" si="2"/>
        <v>99</v>
      </c>
      <c r="S68" s="86"/>
    </row>
    <row r="69" spans="1:19">
      <c r="A69" s="45">
        <v>67</v>
      </c>
      <c r="B69" s="45" t="s">
        <v>262</v>
      </c>
      <c r="C69" s="45" t="s">
        <v>147</v>
      </c>
      <c r="D69" s="45" t="s">
        <v>19</v>
      </c>
      <c r="E69" s="45" t="s">
        <v>65</v>
      </c>
      <c r="F69" s="155">
        <v>0</v>
      </c>
      <c r="G69" s="15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17</v>
      </c>
      <c r="M69" s="45">
        <v>15</v>
      </c>
      <c r="N69" s="45">
        <v>20</v>
      </c>
      <c r="O69" s="45">
        <v>0</v>
      </c>
      <c r="P69" s="45">
        <v>23</v>
      </c>
      <c r="Q69" s="45">
        <v>23</v>
      </c>
      <c r="R69" s="156">
        <f t="shared" si="2"/>
        <v>98</v>
      </c>
      <c r="S69" s="86"/>
    </row>
    <row r="70" spans="1:19">
      <c r="A70" s="45">
        <v>68</v>
      </c>
      <c r="B70" s="45" t="s">
        <v>227</v>
      </c>
      <c r="C70" s="45" t="s">
        <v>101</v>
      </c>
      <c r="D70" s="45" t="s">
        <v>19</v>
      </c>
      <c r="E70" s="45" t="s">
        <v>65</v>
      </c>
      <c r="F70" s="155">
        <v>0</v>
      </c>
      <c r="G70" s="155">
        <v>3</v>
      </c>
      <c r="H70" s="45">
        <v>12</v>
      </c>
      <c r="I70" s="45">
        <v>11</v>
      </c>
      <c r="J70" s="45">
        <v>0</v>
      </c>
      <c r="K70" s="45">
        <v>0</v>
      </c>
      <c r="L70" s="45">
        <v>10</v>
      </c>
      <c r="M70" s="45">
        <v>7</v>
      </c>
      <c r="N70" s="45">
        <v>5</v>
      </c>
      <c r="O70" s="45">
        <v>9</v>
      </c>
      <c r="P70" s="45">
        <v>18</v>
      </c>
      <c r="Q70" s="45">
        <v>16</v>
      </c>
      <c r="R70" s="156">
        <f t="shared" si="2"/>
        <v>91</v>
      </c>
      <c r="S70" s="86"/>
    </row>
    <row r="71" spans="1:19">
      <c r="A71" s="45">
        <v>69</v>
      </c>
      <c r="B71" s="45" t="s">
        <v>302</v>
      </c>
      <c r="C71" s="45" t="s">
        <v>151</v>
      </c>
      <c r="D71" s="45" t="s">
        <v>64</v>
      </c>
      <c r="E71" s="45" t="s">
        <v>6</v>
      </c>
      <c r="F71" s="155">
        <v>0</v>
      </c>
      <c r="G71" s="157">
        <v>13</v>
      </c>
      <c r="H71" s="45">
        <v>27</v>
      </c>
      <c r="I71" s="45">
        <v>24</v>
      </c>
      <c r="J71" s="45">
        <v>0</v>
      </c>
      <c r="K71" s="45">
        <v>0</v>
      </c>
      <c r="L71" s="45">
        <v>0</v>
      </c>
      <c r="M71" s="45">
        <v>0</v>
      </c>
      <c r="N71" s="158">
        <v>0</v>
      </c>
      <c r="O71" s="45">
        <v>0</v>
      </c>
      <c r="P71" s="45">
        <v>15</v>
      </c>
      <c r="Q71" s="45">
        <v>12</v>
      </c>
      <c r="R71" s="156">
        <f t="shared" si="2"/>
        <v>91</v>
      </c>
      <c r="S71" s="86"/>
    </row>
    <row r="72" spans="1:19">
      <c r="A72" s="45">
        <v>70</v>
      </c>
      <c r="B72" s="45" t="s">
        <v>314</v>
      </c>
      <c r="C72" s="45" t="s">
        <v>353</v>
      </c>
      <c r="D72" s="45" t="s">
        <v>20</v>
      </c>
      <c r="E72" s="45" t="s">
        <v>65</v>
      </c>
      <c r="F72" s="155">
        <v>0</v>
      </c>
      <c r="G72" s="157">
        <v>7</v>
      </c>
      <c r="H72" s="45">
        <v>18</v>
      </c>
      <c r="I72" s="45">
        <v>17</v>
      </c>
      <c r="J72" s="45">
        <v>14</v>
      </c>
      <c r="K72" s="45">
        <v>17</v>
      </c>
      <c r="L72" s="45">
        <v>0</v>
      </c>
      <c r="M72" s="45">
        <v>0</v>
      </c>
      <c r="N72" s="158">
        <v>0</v>
      </c>
      <c r="O72" s="45">
        <v>0</v>
      </c>
      <c r="P72" s="45">
        <v>7</v>
      </c>
      <c r="Q72" s="45">
        <v>10</v>
      </c>
      <c r="R72" s="156">
        <f t="shared" si="2"/>
        <v>90</v>
      </c>
      <c r="S72" s="86"/>
    </row>
    <row r="73" spans="1:19">
      <c r="A73" s="45">
        <v>71</v>
      </c>
      <c r="B73" s="45" t="s">
        <v>311</v>
      </c>
      <c r="C73" s="45" t="s">
        <v>126</v>
      </c>
      <c r="D73" s="45" t="s">
        <v>64</v>
      </c>
      <c r="E73" s="45" t="s">
        <v>6</v>
      </c>
      <c r="F73" s="155">
        <v>0</v>
      </c>
      <c r="G73" s="157">
        <v>2</v>
      </c>
      <c r="H73" s="45">
        <v>16</v>
      </c>
      <c r="I73" s="45">
        <v>11</v>
      </c>
      <c r="J73" s="45">
        <v>12</v>
      </c>
      <c r="K73" s="45">
        <v>12</v>
      </c>
      <c r="L73" s="45">
        <v>1</v>
      </c>
      <c r="M73" s="45">
        <v>0</v>
      </c>
      <c r="N73" s="45">
        <v>5</v>
      </c>
      <c r="O73" s="45">
        <v>0</v>
      </c>
      <c r="P73" s="45">
        <v>17</v>
      </c>
      <c r="Q73" s="45">
        <v>13</v>
      </c>
      <c r="R73" s="156">
        <f t="shared" si="2"/>
        <v>89</v>
      </c>
      <c r="S73" s="86"/>
    </row>
    <row r="74" spans="1:19">
      <c r="A74" s="45">
        <v>72</v>
      </c>
      <c r="B74" s="45" t="s">
        <v>223</v>
      </c>
      <c r="C74" s="45" t="s">
        <v>271</v>
      </c>
      <c r="D74" s="45" t="s">
        <v>19</v>
      </c>
      <c r="E74" s="45" t="s">
        <v>65</v>
      </c>
      <c r="F74" s="155">
        <v>0</v>
      </c>
      <c r="G74" s="155">
        <v>7</v>
      </c>
      <c r="H74" s="45">
        <v>11</v>
      </c>
      <c r="I74" s="45">
        <v>8</v>
      </c>
      <c r="J74" s="45">
        <v>24</v>
      </c>
      <c r="K74" s="45">
        <v>15</v>
      </c>
      <c r="L74" s="45">
        <v>0</v>
      </c>
      <c r="M74" s="45">
        <v>0</v>
      </c>
      <c r="N74" s="158">
        <v>0</v>
      </c>
      <c r="O74" s="45">
        <v>0</v>
      </c>
      <c r="P74" s="45">
        <v>11</v>
      </c>
      <c r="Q74" s="45">
        <v>10</v>
      </c>
      <c r="R74" s="156">
        <f t="shared" si="2"/>
        <v>86</v>
      </c>
      <c r="S74" s="86"/>
    </row>
    <row r="75" spans="1:19">
      <c r="A75" s="45">
        <v>73</v>
      </c>
      <c r="B75" s="45" t="s">
        <v>314</v>
      </c>
      <c r="C75" s="45" t="s">
        <v>143</v>
      </c>
      <c r="D75" s="45" t="s">
        <v>20</v>
      </c>
      <c r="E75" s="45" t="s">
        <v>65</v>
      </c>
      <c r="F75" s="155">
        <v>8</v>
      </c>
      <c r="G75" s="157">
        <v>3</v>
      </c>
      <c r="H75" s="45">
        <v>15</v>
      </c>
      <c r="I75" s="45">
        <v>14</v>
      </c>
      <c r="J75" s="45">
        <v>11</v>
      </c>
      <c r="K75" s="45">
        <v>10</v>
      </c>
      <c r="L75" s="45">
        <v>0</v>
      </c>
      <c r="M75" s="45">
        <v>0</v>
      </c>
      <c r="N75" s="158">
        <v>0</v>
      </c>
      <c r="O75" s="45">
        <v>0</v>
      </c>
      <c r="P75" s="45">
        <v>8</v>
      </c>
      <c r="Q75" s="45">
        <v>8</v>
      </c>
      <c r="R75" s="156">
        <f t="shared" si="2"/>
        <v>77</v>
      </c>
      <c r="S75" s="86"/>
    </row>
    <row r="76" spans="1:19">
      <c r="A76" s="45">
        <v>74</v>
      </c>
      <c r="B76" s="45" t="s">
        <v>227</v>
      </c>
      <c r="C76" s="45" t="s">
        <v>164</v>
      </c>
      <c r="D76" s="45" t="s">
        <v>19</v>
      </c>
      <c r="E76" s="45" t="s">
        <v>65</v>
      </c>
      <c r="F76" s="155">
        <v>0</v>
      </c>
      <c r="G76" s="155">
        <v>4</v>
      </c>
      <c r="H76" s="45">
        <v>9</v>
      </c>
      <c r="I76" s="45">
        <v>10</v>
      </c>
      <c r="J76" s="45">
        <v>23</v>
      </c>
      <c r="K76" s="45">
        <v>17</v>
      </c>
      <c r="L76" s="45">
        <v>0</v>
      </c>
      <c r="M76" s="45">
        <v>0</v>
      </c>
      <c r="N76" s="158">
        <v>0</v>
      </c>
      <c r="O76" s="45">
        <v>0</v>
      </c>
      <c r="P76" s="45">
        <v>8</v>
      </c>
      <c r="Q76" s="45">
        <v>5</v>
      </c>
      <c r="R76" s="156">
        <f t="shared" si="2"/>
        <v>76</v>
      </c>
      <c r="S76" s="86"/>
    </row>
    <row r="77" spans="1:19">
      <c r="A77" s="45">
        <v>75</v>
      </c>
      <c r="B77" s="45" t="s">
        <v>313</v>
      </c>
      <c r="C77" s="45" t="s">
        <v>113</v>
      </c>
      <c r="D77" s="45" t="s">
        <v>64</v>
      </c>
      <c r="E77" s="45" t="s">
        <v>6</v>
      </c>
      <c r="F77" s="155">
        <v>0</v>
      </c>
      <c r="G77" s="155">
        <v>0</v>
      </c>
      <c r="H77" s="45">
        <v>12</v>
      </c>
      <c r="I77" s="45">
        <v>12</v>
      </c>
      <c r="J77" s="45">
        <v>8</v>
      </c>
      <c r="K77" s="45">
        <v>16</v>
      </c>
      <c r="L77" s="45">
        <v>0</v>
      </c>
      <c r="M77" s="45">
        <v>0</v>
      </c>
      <c r="N77" s="158">
        <v>0</v>
      </c>
      <c r="O77" s="45">
        <v>0</v>
      </c>
      <c r="P77" s="45">
        <v>13</v>
      </c>
      <c r="Q77" s="45">
        <v>15</v>
      </c>
      <c r="R77" s="156">
        <f t="shared" si="2"/>
        <v>76</v>
      </c>
      <c r="S77" s="86"/>
    </row>
    <row r="78" spans="1:19">
      <c r="A78" s="45">
        <v>76</v>
      </c>
      <c r="B78" s="45" t="s">
        <v>306</v>
      </c>
      <c r="C78" s="45" t="s">
        <v>358</v>
      </c>
      <c r="D78" s="45" t="s">
        <v>64</v>
      </c>
      <c r="E78" s="45" t="s">
        <v>6</v>
      </c>
      <c r="F78" s="155">
        <v>0</v>
      </c>
      <c r="G78" s="157">
        <v>0</v>
      </c>
      <c r="H78" s="45">
        <v>0</v>
      </c>
      <c r="I78" s="45">
        <v>16</v>
      </c>
      <c r="J78" s="45">
        <v>17</v>
      </c>
      <c r="K78" s="45">
        <v>14</v>
      </c>
      <c r="L78" s="45">
        <v>0</v>
      </c>
      <c r="M78" s="45">
        <v>0</v>
      </c>
      <c r="N78" s="158">
        <v>0</v>
      </c>
      <c r="O78" s="45">
        <v>0</v>
      </c>
      <c r="P78" s="45">
        <v>12</v>
      </c>
      <c r="Q78" s="45">
        <v>17</v>
      </c>
      <c r="R78" s="156">
        <f t="shared" si="2"/>
        <v>76</v>
      </c>
      <c r="S78" s="86"/>
    </row>
    <row r="79" spans="1:19">
      <c r="A79" s="45">
        <v>77</v>
      </c>
      <c r="B79" s="45" t="s">
        <v>302</v>
      </c>
      <c r="C79" s="45" t="s">
        <v>123</v>
      </c>
      <c r="D79" s="45" t="s">
        <v>64</v>
      </c>
      <c r="E79" s="45" t="s">
        <v>6</v>
      </c>
      <c r="F79" s="155">
        <v>0</v>
      </c>
      <c r="G79" s="157">
        <v>0</v>
      </c>
      <c r="H79" s="45">
        <v>20</v>
      </c>
      <c r="I79" s="45">
        <v>18</v>
      </c>
      <c r="J79" s="45">
        <v>15</v>
      </c>
      <c r="K79" s="45">
        <v>20</v>
      </c>
      <c r="L79" s="45">
        <v>0</v>
      </c>
      <c r="M79" s="45">
        <v>0</v>
      </c>
      <c r="N79" s="158">
        <v>0</v>
      </c>
      <c r="O79" s="45">
        <v>0</v>
      </c>
      <c r="P79" s="45">
        <v>0</v>
      </c>
      <c r="Q79" s="45">
        <v>0</v>
      </c>
      <c r="R79" s="156">
        <f t="shared" si="2"/>
        <v>73</v>
      </c>
      <c r="S79" s="86"/>
    </row>
    <row r="80" spans="1:19">
      <c r="A80" s="45">
        <v>78</v>
      </c>
      <c r="B80" s="45" t="s">
        <v>313</v>
      </c>
      <c r="C80" s="45" t="s">
        <v>99</v>
      </c>
      <c r="D80" s="45" t="s">
        <v>64</v>
      </c>
      <c r="E80" s="45" t="s">
        <v>6</v>
      </c>
      <c r="F80" s="155">
        <v>16</v>
      </c>
      <c r="G80" s="157">
        <v>0</v>
      </c>
      <c r="H80" s="45">
        <v>15</v>
      </c>
      <c r="I80" s="45">
        <v>0</v>
      </c>
      <c r="J80" s="45">
        <v>9</v>
      </c>
      <c r="K80" s="45">
        <v>11</v>
      </c>
      <c r="L80" s="45">
        <v>0</v>
      </c>
      <c r="M80" s="45">
        <v>0</v>
      </c>
      <c r="N80" s="158">
        <v>0</v>
      </c>
      <c r="O80" s="45">
        <v>0</v>
      </c>
      <c r="P80" s="45">
        <v>11</v>
      </c>
      <c r="Q80" s="45">
        <v>10</v>
      </c>
      <c r="R80" s="156">
        <f t="shared" si="2"/>
        <v>72</v>
      </c>
      <c r="S80" s="86"/>
    </row>
    <row r="81" spans="1:19">
      <c r="A81" s="45">
        <v>79</v>
      </c>
      <c r="B81" s="45" t="s">
        <v>219</v>
      </c>
      <c r="C81" s="45" t="s">
        <v>82</v>
      </c>
      <c r="D81" s="45" t="s">
        <v>30</v>
      </c>
      <c r="E81" s="45" t="s">
        <v>6</v>
      </c>
      <c r="F81" s="155">
        <v>5</v>
      </c>
      <c r="G81" s="155">
        <v>0</v>
      </c>
      <c r="H81" s="45">
        <v>19</v>
      </c>
      <c r="I81" s="45">
        <v>19</v>
      </c>
      <c r="J81" s="45">
        <v>0</v>
      </c>
      <c r="K81" s="45">
        <v>0</v>
      </c>
      <c r="L81" s="45">
        <v>11</v>
      </c>
      <c r="M81" s="45">
        <v>12</v>
      </c>
      <c r="N81" s="45">
        <v>0</v>
      </c>
      <c r="O81" s="45">
        <v>5</v>
      </c>
      <c r="P81" s="45">
        <v>0</v>
      </c>
      <c r="Q81" s="45">
        <v>0</v>
      </c>
      <c r="R81" s="156">
        <f t="shared" si="2"/>
        <v>71</v>
      </c>
      <c r="S81" s="86"/>
    </row>
    <row r="82" spans="1:19">
      <c r="A82" s="45">
        <v>80</v>
      </c>
      <c r="B82" s="45" t="s">
        <v>224</v>
      </c>
      <c r="C82" s="45" t="s">
        <v>390</v>
      </c>
      <c r="D82" s="45" t="s">
        <v>19</v>
      </c>
      <c r="E82" s="45" t="s">
        <v>65</v>
      </c>
      <c r="F82" s="155">
        <v>0</v>
      </c>
      <c r="G82" s="155">
        <v>0</v>
      </c>
      <c r="H82" s="45">
        <v>13</v>
      </c>
      <c r="I82" s="45">
        <v>12</v>
      </c>
      <c r="J82" s="45">
        <v>0</v>
      </c>
      <c r="K82" s="45">
        <v>0</v>
      </c>
      <c r="L82" s="45">
        <v>0</v>
      </c>
      <c r="M82" s="45">
        <v>0</v>
      </c>
      <c r="N82" s="45">
        <v>8</v>
      </c>
      <c r="O82" s="45">
        <v>12</v>
      </c>
      <c r="P82" s="45">
        <v>7</v>
      </c>
      <c r="Q82" s="45">
        <v>17</v>
      </c>
      <c r="R82" s="156">
        <f t="shared" si="2"/>
        <v>69</v>
      </c>
    </row>
    <row r="83" spans="1:19">
      <c r="A83" s="45">
        <v>81</v>
      </c>
      <c r="B83" s="45" t="s">
        <v>307</v>
      </c>
      <c r="C83" s="45" t="s">
        <v>363</v>
      </c>
      <c r="D83" s="45" t="s">
        <v>20</v>
      </c>
      <c r="E83" s="45" t="s">
        <v>65</v>
      </c>
      <c r="F83" s="155">
        <v>10</v>
      </c>
      <c r="G83" s="157">
        <v>0</v>
      </c>
      <c r="H83" s="45">
        <v>17</v>
      </c>
      <c r="I83" s="45">
        <v>13</v>
      </c>
      <c r="J83" s="45">
        <v>16</v>
      </c>
      <c r="K83" s="45">
        <v>13</v>
      </c>
      <c r="L83" s="45">
        <v>0</v>
      </c>
      <c r="M83" s="45">
        <v>0</v>
      </c>
      <c r="N83" s="158">
        <v>0</v>
      </c>
      <c r="O83" s="45">
        <v>0</v>
      </c>
      <c r="P83" s="45">
        <v>0</v>
      </c>
      <c r="Q83" s="45">
        <v>0</v>
      </c>
      <c r="R83" s="156">
        <f t="shared" si="2"/>
        <v>69</v>
      </c>
    </row>
    <row r="84" spans="1:19">
      <c r="A84" s="45">
        <v>82</v>
      </c>
      <c r="B84" s="45" t="s">
        <v>219</v>
      </c>
      <c r="C84" s="45" t="s">
        <v>155</v>
      </c>
      <c r="D84" s="45" t="s">
        <v>30</v>
      </c>
      <c r="E84" s="45" t="s">
        <v>6</v>
      </c>
      <c r="F84" s="155">
        <v>1</v>
      </c>
      <c r="G84" s="155">
        <v>8</v>
      </c>
      <c r="H84" s="45">
        <v>5</v>
      </c>
      <c r="I84" s="45">
        <v>10</v>
      </c>
      <c r="J84" s="45">
        <v>9</v>
      </c>
      <c r="K84" s="45">
        <v>12</v>
      </c>
      <c r="L84" s="45">
        <v>0</v>
      </c>
      <c r="M84" s="45">
        <v>0</v>
      </c>
      <c r="N84" s="158">
        <v>0</v>
      </c>
      <c r="O84" s="45">
        <v>0</v>
      </c>
      <c r="P84" s="45">
        <v>11</v>
      </c>
      <c r="Q84" s="45">
        <v>10</v>
      </c>
      <c r="R84" s="156">
        <f t="shared" si="2"/>
        <v>66</v>
      </c>
    </row>
    <row r="85" spans="1:19">
      <c r="A85" s="45">
        <v>83</v>
      </c>
      <c r="B85" s="45" t="s">
        <v>316</v>
      </c>
      <c r="C85" s="45" t="s">
        <v>443</v>
      </c>
      <c r="D85" s="158" t="s">
        <v>64</v>
      </c>
      <c r="E85" s="45" t="s">
        <v>6</v>
      </c>
      <c r="F85" s="155">
        <v>0</v>
      </c>
      <c r="G85" s="157">
        <v>0</v>
      </c>
      <c r="H85" s="45">
        <v>0</v>
      </c>
      <c r="I85" s="158">
        <v>0</v>
      </c>
      <c r="J85" s="45">
        <v>0</v>
      </c>
      <c r="K85" s="45">
        <v>0</v>
      </c>
      <c r="L85" s="45">
        <v>4</v>
      </c>
      <c r="M85" s="45">
        <v>4</v>
      </c>
      <c r="N85" s="45">
        <v>9</v>
      </c>
      <c r="O85" s="45">
        <v>12</v>
      </c>
      <c r="P85" s="45">
        <v>18</v>
      </c>
      <c r="Q85" s="45">
        <v>19</v>
      </c>
      <c r="R85" s="156">
        <f t="shared" si="2"/>
        <v>66</v>
      </c>
    </row>
    <row r="86" spans="1:19">
      <c r="A86" s="45">
        <v>84</v>
      </c>
      <c r="B86" s="45" t="s">
        <v>306</v>
      </c>
      <c r="C86" s="45" t="s">
        <v>357</v>
      </c>
      <c r="D86" s="45" t="s">
        <v>64</v>
      </c>
      <c r="E86" s="45" t="s">
        <v>6</v>
      </c>
      <c r="F86" s="155">
        <v>5</v>
      </c>
      <c r="G86" s="157">
        <v>0</v>
      </c>
      <c r="H86" s="45">
        <v>13</v>
      </c>
      <c r="I86" s="45">
        <v>14</v>
      </c>
      <c r="J86" s="45">
        <v>13</v>
      </c>
      <c r="K86" s="45">
        <v>0</v>
      </c>
      <c r="L86" s="45">
        <v>0</v>
      </c>
      <c r="M86" s="45">
        <v>0</v>
      </c>
      <c r="N86" s="158">
        <v>0</v>
      </c>
      <c r="O86" s="45">
        <v>0</v>
      </c>
      <c r="P86" s="45">
        <v>10</v>
      </c>
      <c r="Q86" s="45">
        <v>11</v>
      </c>
      <c r="R86" s="156">
        <f t="shared" si="2"/>
        <v>66</v>
      </c>
    </row>
    <row r="87" spans="1:19">
      <c r="A87" s="45">
        <v>85</v>
      </c>
      <c r="B87" s="45" t="s">
        <v>307</v>
      </c>
      <c r="C87" s="45" t="s">
        <v>89</v>
      </c>
      <c r="D87" s="45" t="s">
        <v>20</v>
      </c>
      <c r="E87" s="45" t="s">
        <v>65</v>
      </c>
      <c r="F87" s="155">
        <v>0</v>
      </c>
      <c r="G87" s="157">
        <v>26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0</v>
      </c>
      <c r="N87" s="158">
        <v>0</v>
      </c>
      <c r="O87" s="45">
        <v>0</v>
      </c>
      <c r="P87" s="45">
        <v>17</v>
      </c>
      <c r="Q87" s="45">
        <v>22</v>
      </c>
      <c r="R87" s="156">
        <f t="shared" si="2"/>
        <v>65</v>
      </c>
    </row>
    <row r="88" spans="1:19">
      <c r="A88" s="45">
        <v>86</v>
      </c>
      <c r="B88" s="45" t="s">
        <v>217</v>
      </c>
      <c r="C88" s="45" t="s">
        <v>290</v>
      </c>
      <c r="D88" s="45" t="s">
        <v>30</v>
      </c>
      <c r="E88" s="45" t="s">
        <v>65</v>
      </c>
      <c r="F88" s="155">
        <v>0</v>
      </c>
      <c r="G88" s="155">
        <v>0</v>
      </c>
      <c r="H88" s="45">
        <v>7</v>
      </c>
      <c r="I88" s="45">
        <v>8</v>
      </c>
      <c r="J88" s="45">
        <v>8</v>
      </c>
      <c r="K88" s="45">
        <v>10</v>
      </c>
      <c r="L88" s="45">
        <v>0</v>
      </c>
      <c r="M88" s="45">
        <v>0</v>
      </c>
      <c r="N88" s="45">
        <v>1</v>
      </c>
      <c r="O88" s="45">
        <v>2</v>
      </c>
      <c r="P88" s="45">
        <v>13</v>
      </c>
      <c r="Q88" s="45">
        <v>14</v>
      </c>
      <c r="R88" s="156">
        <f t="shared" si="2"/>
        <v>63</v>
      </c>
    </row>
    <row r="89" spans="1:19">
      <c r="A89" s="45">
        <v>87</v>
      </c>
      <c r="B89" s="45" t="s">
        <v>222</v>
      </c>
      <c r="C89" s="45" t="s">
        <v>156</v>
      </c>
      <c r="D89" s="45" t="s">
        <v>30</v>
      </c>
      <c r="E89" s="45" t="s">
        <v>65</v>
      </c>
      <c r="F89" s="155">
        <v>0</v>
      </c>
      <c r="G89" s="155">
        <v>9</v>
      </c>
      <c r="H89" s="45">
        <v>0</v>
      </c>
      <c r="I89" s="45">
        <v>13</v>
      </c>
      <c r="J89" s="45">
        <v>16</v>
      </c>
      <c r="K89" s="45">
        <v>0</v>
      </c>
      <c r="L89" s="45">
        <v>0</v>
      </c>
      <c r="M89" s="45">
        <v>0</v>
      </c>
      <c r="N89" s="158">
        <v>0</v>
      </c>
      <c r="O89" s="45">
        <v>0</v>
      </c>
      <c r="P89" s="45">
        <v>9</v>
      </c>
      <c r="Q89" s="45">
        <v>11</v>
      </c>
      <c r="R89" s="156">
        <f t="shared" si="2"/>
        <v>58</v>
      </c>
    </row>
    <row r="90" spans="1:19">
      <c r="A90" s="45">
        <v>88</v>
      </c>
      <c r="B90" s="45" t="s">
        <v>320</v>
      </c>
      <c r="C90" s="45" t="s">
        <v>355</v>
      </c>
      <c r="D90" s="45" t="s">
        <v>20</v>
      </c>
      <c r="E90" s="45" t="s">
        <v>65</v>
      </c>
      <c r="F90" s="155">
        <v>0</v>
      </c>
      <c r="G90" s="157">
        <v>1</v>
      </c>
      <c r="H90" s="45">
        <v>0</v>
      </c>
      <c r="I90" s="45">
        <v>0</v>
      </c>
      <c r="J90" s="45">
        <v>12</v>
      </c>
      <c r="K90" s="45">
        <v>12</v>
      </c>
      <c r="L90" s="45">
        <v>0</v>
      </c>
      <c r="M90" s="45">
        <v>0</v>
      </c>
      <c r="N90" s="45">
        <v>0</v>
      </c>
      <c r="O90" s="45">
        <v>6</v>
      </c>
      <c r="P90" s="45">
        <v>13</v>
      </c>
      <c r="Q90" s="45">
        <v>14</v>
      </c>
      <c r="R90" s="156">
        <f t="shared" si="2"/>
        <v>58</v>
      </c>
    </row>
    <row r="91" spans="1:19">
      <c r="A91" s="45">
        <v>89</v>
      </c>
      <c r="B91" s="45" t="s">
        <v>233</v>
      </c>
      <c r="C91" s="45" t="s">
        <v>275</v>
      </c>
      <c r="D91" s="45" t="s">
        <v>30</v>
      </c>
      <c r="E91" s="45" t="s">
        <v>6</v>
      </c>
      <c r="F91" s="155">
        <v>4</v>
      </c>
      <c r="G91" s="155">
        <v>0</v>
      </c>
      <c r="H91" s="45">
        <v>14</v>
      </c>
      <c r="I91" s="45">
        <v>15</v>
      </c>
      <c r="J91" s="45">
        <v>12</v>
      </c>
      <c r="K91" s="45">
        <v>6</v>
      </c>
      <c r="L91" s="45">
        <v>6</v>
      </c>
      <c r="M91" s="45">
        <v>0</v>
      </c>
      <c r="N91" s="158">
        <v>0</v>
      </c>
      <c r="O91" s="45">
        <v>0</v>
      </c>
      <c r="P91" s="45">
        <v>0</v>
      </c>
      <c r="Q91" s="45">
        <v>0</v>
      </c>
      <c r="R91" s="156">
        <f t="shared" si="2"/>
        <v>57</v>
      </c>
    </row>
    <row r="92" spans="1:19">
      <c r="A92" s="45">
        <v>90</v>
      </c>
      <c r="B92" s="45" t="s">
        <v>262</v>
      </c>
      <c r="C92" s="45" t="s">
        <v>387</v>
      </c>
      <c r="D92" s="45" t="s">
        <v>19</v>
      </c>
      <c r="E92" s="45" t="s">
        <v>65</v>
      </c>
      <c r="F92" s="155">
        <v>0</v>
      </c>
      <c r="G92" s="155">
        <v>0</v>
      </c>
      <c r="H92" s="45">
        <v>19</v>
      </c>
      <c r="I92" s="45">
        <v>17</v>
      </c>
      <c r="J92" s="45">
        <v>0</v>
      </c>
      <c r="K92" s="45">
        <v>18</v>
      </c>
      <c r="L92" s="45">
        <v>0</v>
      </c>
      <c r="M92" s="45">
        <v>0</v>
      </c>
      <c r="N92" s="158">
        <v>0</v>
      </c>
      <c r="O92" s="45">
        <v>0</v>
      </c>
      <c r="P92" s="45">
        <v>0</v>
      </c>
      <c r="Q92" s="45">
        <v>0</v>
      </c>
      <c r="R92" s="156">
        <f t="shared" si="2"/>
        <v>54</v>
      </c>
    </row>
    <row r="93" spans="1:19">
      <c r="A93" s="45">
        <v>91</v>
      </c>
      <c r="B93" s="45" t="s">
        <v>219</v>
      </c>
      <c r="C93" s="45" t="s">
        <v>396</v>
      </c>
      <c r="D93" s="45" t="s">
        <v>30</v>
      </c>
      <c r="E93" s="45" t="s">
        <v>6</v>
      </c>
      <c r="F93" s="155">
        <v>0</v>
      </c>
      <c r="G93" s="155">
        <v>0</v>
      </c>
      <c r="H93" s="45">
        <v>17</v>
      </c>
      <c r="I93" s="45">
        <v>0</v>
      </c>
      <c r="J93" s="45">
        <v>19</v>
      </c>
      <c r="K93" s="45">
        <v>17</v>
      </c>
      <c r="L93" s="45">
        <v>0</v>
      </c>
      <c r="M93" s="45">
        <v>0</v>
      </c>
      <c r="N93" s="158">
        <v>0</v>
      </c>
      <c r="O93" s="45">
        <v>0</v>
      </c>
      <c r="P93" s="45">
        <v>0</v>
      </c>
      <c r="Q93" s="45">
        <v>0</v>
      </c>
      <c r="R93" s="156">
        <f t="shared" si="2"/>
        <v>53</v>
      </c>
    </row>
    <row r="94" spans="1:19">
      <c r="A94" s="45">
        <v>92</v>
      </c>
      <c r="B94" s="45" t="s">
        <v>219</v>
      </c>
      <c r="C94" s="45" t="s">
        <v>414</v>
      </c>
      <c r="D94" s="45" t="s">
        <v>30</v>
      </c>
      <c r="E94" s="45" t="s">
        <v>6</v>
      </c>
      <c r="F94" s="155">
        <v>0</v>
      </c>
      <c r="G94" s="155">
        <v>0</v>
      </c>
      <c r="H94" s="45">
        <v>0</v>
      </c>
      <c r="I94" s="45">
        <v>0</v>
      </c>
      <c r="J94" s="45">
        <v>17</v>
      </c>
      <c r="K94" s="45">
        <v>16</v>
      </c>
      <c r="L94" s="45">
        <v>0</v>
      </c>
      <c r="M94" s="45">
        <v>0</v>
      </c>
      <c r="N94" s="158">
        <v>0</v>
      </c>
      <c r="O94" s="45">
        <v>0</v>
      </c>
      <c r="P94" s="45">
        <v>14</v>
      </c>
      <c r="Q94" s="45">
        <v>0</v>
      </c>
      <c r="R94" s="156">
        <f t="shared" si="2"/>
        <v>47</v>
      </c>
    </row>
    <row r="95" spans="1:19">
      <c r="A95" s="45">
        <v>93</v>
      </c>
      <c r="B95" s="45" t="s">
        <v>311</v>
      </c>
      <c r="C95" s="45" t="s">
        <v>339</v>
      </c>
      <c r="D95" s="45" t="s">
        <v>64</v>
      </c>
      <c r="E95" s="45" t="s">
        <v>6</v>
      </c>
      <c r="F95" s="155">
        <v>0</v>
      </c>
      <c r="G95" s="155">
        <v>0</v>
      </c>
      <c r="H95" s="45">
        <v>11</v>
      </c>
      <c r="I95" s="45">
        <v>10</v>
      </c>
      <c r="J95" s="45">
        <v>11</v>
      </c>
      <c r="K95" s="45">
        <v>0</v>
      </c>
      <c r="L95" s="45">
        <v>0</v>
      </c>
      <c r="M95" s="45">
        <v>0</v>
      </c>
      <c r="N95" s="158">
        <v>0</v>
      </c>
      <c r="O95" s="45">
        <v>0</v>
      </c>
      <c r="P95" s="45">
        <v>8</v>
      </c>
      <c r="Q95" s="45">
        <v>7</v>
      </c>
      <c r="R95" s="156">
        <f t="shared" si="2"/>
        <v>47</v>
      </c>
      <c r="S95" s="86"/>
    </row>
    <row r="96" spans="1:19">
      <c r="A96" s="45">
        <v>94</v>
      </c>
      <c r="B96" s="45" t="s">
        <v>310</v>
      </c>
      <c r="C96" s="45" t="s">
        <v>352</v>
      </c>
      <c r="D96" s="45" t="s">
        <v>20</v>
      </c>
      <c r="E96" s="45" t="s">
        <v>65</v>
      </c>
      <c r="F96" s="155">
        <v>0</v>
      </c>
      <c r="G96" s="157">
        <v>10</v>
      </c>
      <c r="H96" s="45">
        <v>0</v>
      </c>
      <c r="I96" s="45">
        <v>0</v>
      </c>
      <c r="J96" s="45">
        <v>10</v>
      </c>
      <c r="K96" s="45">
        <v>11</v>
      </c>
      <c r="L96" s="45">
        <v>0</v>
      </c>
      <c r="M96" s="45">
        <v>0</v>
      </c>
      <c r="N96" s="158">
        <v>0</v>
      </c>
      <c r="O96" s="45">
        <v>0</v>
      </c>
      <c r="P96" s="45">
        <v>14</v>
      </c>
      <c r="Q96" s="45">
        <v>0</v>
      </c>
      <c r="R96" s="156">
        <f t="shared" si="2"/>
        <v>45</v>
      </c>
      <c r="S96" s="86"/>
    </row>
    <row r="97" spans="1:19">
      <c r="A97" s="45">
        <v>95</v>
      </c>
      <c r="B97" s="45" t="s">
        <v>311</v>
      </c>
      <c r="C97" s="45" t="s">
        <v>341</v>
      </c>
      <c r="D97" s="45" t="s">
        <v>64</v>
      </c>
      <c r="E97" s="45" t="s">
        <v>6</v>
      </c>
      <c r="F97" s="155">
        <v>0</v>
      </c>
      <c r="G97" s="155">
        <v>0</v>
      </c>
      <c r="H97" s="45">
        <v>10</v>
      </c>
      <c r="I97" s="45">
        <v>9</v>
      </c>
      <c r="J97" s="45">
        <v>6</v>
      </c>
      <c r="K97" s="45">
        <v>10</v>
      </c>
      <c r="L97" s="45">
        <v>0</v>
      </c>
      <c r="M97" s="45">
        <v>0</v>
      </c>
      <c r="N97" s="158">
        <v>0</v>
      </c>
      <c r="O97" s="45">
        <v>0</v>
      </c>
      <c r="P97" s="45">
        <v>5</v>
      </c>
      <c r="Q97" s="45">
        <v>5</v>
      </c>
      <c r="R97" s="156">
        <f t="shared" si="2"/>
        <v>45</v>
      </c>
      <c r="S97" s="86"/>
    </row>
    <row r="98" spans="1:19">
      <c r="A98" s="45">
        <v>96</v>
      </c>
      <c r="B98" s="45" t="s">
        <v>316</v>
      </c>
      <c r="C98" s="45" t="s">
        <v>402</v>
      </c>
      <c r="D98" s="45" t="s">
        <v>64</v>
      </c>
      <c r="E98" s="45" t="s">
        <v>6</v>
      </c>
      <c r="F98" s="155">
        <v>0</v>
      </c>
      <c r="G98" s="157">
        <v>0</v>
      </c>
      <c r="H98" s="45">
        <v>22</v>
      </c>
      <c r="I98" s="45">
        <v>23</v>
      </c>
      <c r="J98" s="45">
        <v>0</v>
      </c>
      <c r="K98" s="45">
        <v>0</v>
      </c>
      <c r="L98" s="45">
        <v>0</v>
      </c>
      <c r="M98" s="45">
        <v>0</v>
      </c>
      <c r="N98" s="158">
        <v>0</v>
      </c>
      <c r="O98" s="45">
        <v>0</v>
      </c>
      <c r="P98" s="45">
        <v>0</v>
      </c>
      <c r="Q98" s="45">
        <v>0</v>
      </c>
      <c r="R98" s="156">
        <f t="shared" si="2"/>
        <v>45</v>
      </c>
      <c r="S98" s="86"/>
    </row>
    <row r="99" spans="1:19">
      <c r="A99" s="45">
        <v>97</v>
      </c>
      <c r="B99" s="45" t="s">
        <v>221</v>
      </c>
      <c r="C99" s="45" t="s">
        <v>442</v>
      </c>
      <c r="D99" s="158" t="s">
        <v>19</v>
      </c>
      <c r="E99" s="45" t="s">
        <v>6</v>
      </c>
      <c r="F99" s="155">
        <v>0</v>
      </c>
      <c r="G99" s="155">
        <v>0</v>
      </c>
      <c r="H99" s="45">
        <v>0</v>
      </c>
      <c r="I99" s="158">
        <v>0</v>
      </c>
      <c r="J99" s="45">
        <v>0</v>
      </c>
      <c r="K99" s="45">
        <v>0</v>
      </c>
      <c r="L99" s="45">
        <v>7</v>
      </c>
      <c r="M99" s="45">
        <v>8</v>
      </c>
      <c r="N99" s="45">
        <v>0</v>
      </c>
      <c r="O99" s="45">
        <v>6</v>
      </c>
      <c r="P99" s="45">
        <v>14</v>
      </c>
      <c r="Q99" s="45">
        <v>9</v>
      </c>
      <c r="R99" s="156">
        <f t="shared" ref="R99:R130" si="3">SUM(F99:Q99)</f>
        <v>44</v>
      </c>
      <c r="S99" s="86"/>
    </row>
    <row r="100" spans="1:19">
      <c r="A100" s="45">
        <v>98</v>
      </c>
      <c r="B100" s="45" t="s">
        <v>217</v>
      </c>
      <c r="C100" s="45" t="s">
        <v>273</v>
      </c>
      <c r="D100" s="45" t="s">
        <v>30</v>
      </c>
      <c r="E100" s="45" t="s">
        <v>65</v>
      </c>
      <c r="F100" s="155">
        <v>0</v>
      </c>
      <c r="G100" s="155">
        <v>1</v>
      </c>
      <c r="H100" s="45">
        <v>11</v>
      </c>
      <c r="I100" s="45">
        <v>5</v>
      </c>
      <c r="J100" s="45">
        <v>7</v>
      </c>
      <c r="K100" s="45">
        <v>8</v>
      </c>
      <c r="L100" s="45">
        <v>0</v>
      </c>
      <c r="M100" s="45">
        <v>0</v>
      </c>
      <c r="N100" s="158">
        <v>0</v>
      </c>
      <c r="O100" s="45">
        <v>0</v>
      </c>
      <c r="P100" s="45">
        <v>10</v>
      </c>
      <c r="Q100" s="45">
        <v>0</v>
      </c>
      <c r="R100" s="156">
        <f t="shared" si="3"/>
        <v>42</v>
      </c>
      <c r="S100" s="86"/>
    </row>
    <row r="101" spans="1:19">
      <c r="A101" s="45">
        <v>99</v>
      </c>
      <c r="B101" s="45" t="s">
        <v>215</v>
      </c>
      <c r="C101" s="45" t="s">
        <v>125</v>
      </c>
      <c r="D101" s="45" t="s">
        <v>19</v>
      </c>
      <c r="E101" s="45" t="s">
        <v>65</v>
      </c>
      <c r="F101" s="155">
        <v>0</v>
      </c>
      <c r="G101" s="155">
        <v>0</v>
      </c>
      <c r="H101" s="45">
        <v>6</v>
      </c>
      <c r="I101" s="45">
        <v>5</v>
      </c>
      <c r="J101" s="45">
        <v>0</v>
      </c>
      <c r="K101" s="45">
        <v>14</v>
      </c>
      <c r="L101" s="45">
        <v>0</v>
      </c>
      <c r="M101" s="45">
        <v>0</v>
      </c>
      <c r="N101" s="158">
        <v>0</v>
      </c>
      <c r="O101" s="45">
        <v>0</v>
      </c>
      <c r="P101" s="45">
        <v>9</v>
      </c>
      <c r="Q101" s="45">
        <v>7</v>
      </c>
      <c r="R101" s="156">
        <f t="shared" si="3"/>
        <v>41</v>
      </c>
      <c r="S101" s="86"/>
    </row>
    <row r="102" spans="1:19">
      <c r="A102" s="45">
        <v>100</v>
      </c>
      <c r="B102" s="45" t="s">
        <v>219</v>
      </c>
      <c r="C102" s="45" t="s">
        <v>289</v>
      </c>
      <c r="D102" s="45" t="s">
        <v>30</v>
      </c>
      <c r="E102" s="45" t="s">
        <v>6</v>
      </c>
      <c r="F102" s="155">
        <v>0</v>
      </c>
      <c r="G102" s="155">
        <v>0</v>
      </c>
      <c r="H102" s="45">
        <v>12</v>
      </c>
      <c r="I102" s="45">
        <v>11</v>
      </c>
      <c r="J102" s="45">
        <v>6</v>
      </c>
      <c r="K102" s="45">
        <v>11</v>
      </c>
      <c r="L102" s="45">
        <v>0</v>
      </c>
      <c r="M102" s="45">
        <v>0</v>
      </c>
      <c r="N102" s="158">
        <v>0</v>
      </c>
      <c r="O102" s="45">
        <v>0</v>
      </c>
      <c r="P102" s="45">
        <v>0</v>
      </c>
      <c r="Q102" s="45">
        <v>0</v>
      </c>
      <c r="R102" s="156">
        <f t="shared" si="3"/>
        <v>40</v>
      </c>
      <c r="S102" s="86"/>
    </row>
    <row r="103" spans="1:19">
      <c r="A103" s="45">
        <v>101</v>
      </c>
      <c r="B103" s="45" t="s">
        <v>222</v>
      </c>
      <c r="C103" s="45" t="s">
        <v>272</v>
      </c>
      <c r="D103" s="45" t="s">
        <v>30</v>
      </c>
      <c r="E103" s="45" t="s">
        <v>65</v>
      </c>
      <c r="F103" s="155">
        <v>0</v>
      </c>
      <c r="G103" s="155">
        <v>6</v>
      </c>
      <c r="H103" s="45">
        <v>13</v>
      </c>
      <c r="I103" s="45">
        <v>7</v>
      </c>
      <c r="J103" s="45">
        <v>5</v>
      </c>
      <c r="K103" s="45">
        <v>9</v>
      </c>
      <c r="L103" s="45">
        <v>0</v>
      </c>
      <c r="M103" s="45">
        <v>0</v>
      </c>
      <c r="N103" s="158">
        <v>0</v>
      </c>
      <c r="O103" s="45">
        <v>0</v>
      </c>
      <c r="P103" s="45">
        <v>0</v>
      </c>
      <c r="Q103" s="45">
        <v>0</v>
      </c>
      <c r="R103" s="156">
        <f t="shared" si="3"/>
        <v>40</v>
      </c>
      <c r="S103" s="86"/>
    </row>
    <row r="104" spans="1:19">
      <c r="A104" s="45">
        <v>102</v>
      </c>
      <c r="B104" s="45" t="s">
        <v>311</v>
      </c>
      <c r="C104" s="45" t="s">
        <v>361</v>
      </c>
      <c r="D104" s="45" t="s">
        <v>64</v>
      </c>
      <c r="E104" s="45" t="s">
        <v>6</v>
      </c>
      <c r="F104" s="155">
        <v>0</v>
      </c>
      <c r="G104" s="157">
        <v>0</v>
      </c>
      <c r="H104" s="45">
        <v>8</v>
      </c>
      <c r="I104" s="45">
        <v>7</v>
      </c>
      <c r="J104" s="45">
        <v>5</v>
      </c>
      <c r="K104" s="45">
        <v>9</v>
      </c>
      <c r="L104" s="45">
        <v>0</v>
      </c>
      <c r="M104" s="45">
        <v>0</v>
      </c>
      <c r="N104" s="158">
        <v>0</v>
      </c>
      <c r="O104" s="45">
        <v>0</v>
      </c>
      <c r="P104" s="45">
        <v>4</v>
      </c>
      <c r="Q104" s="45">
        <v>6</v>
      </c>
      <c r="R104" s="156">
        <f t="shared" si="3"/>
        <v>39</v>
      </c>
      <c r="S104" s="86"/>
    </row>
    <row r="105" spans="1:19">
      <c r="A105" s="45">
        <v>103</v>
      </c>
      <c r="B105" s="45" t="s">
        <v>215</v>
      </c>
      <c r="C105" s="45" t="s">
        <v>180</v>
      </c>
      <c r="D105" s="45" t="s">
        <v>19</v>
      </c>
      <c r="E105" s="45" t="s">
        <v>65</v>
      </c>
      <c r="F105" s="155">
        <v>0</v>
      </c>
      <c r="G105" s="155">
        <v>0</v>
      </c>
      <c r="H105" s="45">
        <v>3</v>
      </c>
      <c r="I105" s="45">
        <v>6</v>
      </c>
      <c r="J105" s="45">
        <v>0</v>
      </c>
      <c r="K105" s="45">
        <v>13</v>
      </c>
      <c r="L105" s="45">
        <v>0</v>
      </c>
      <c r="M105" s="45">
        <v>0</v>
      </c>
      <c r="N105" s="158">
        <v>0</v>
      </c>
      <c r="O105" s="45">
        <v>0</v>
      </c>
      <c r="P105" s="45">
        <v>10</v>
      </c>
      <c r="Q105" s="45">
        <v>6</v>
      </c>
      <c r="R105" s="156">
        <f t="shared" si="3"/>
        <v>38</v>
      </c>
      <c r="S105" s="86"/>
    </row>
    <row r="106" spans="1:19">
      <c r="A106" s="45">
        <v>104</v>
      </c>
      <c r="B106" s="45" t="s">
        <v>314</v>
      </c>
      <c r="C106" s="45" t="s">
        <v>340</v>
      </c>
      <c r="D106" s="45" t="s">
        <v>20</v>
      </c>
      <c r="E106" s="45" t="s">
        <v>65</v>
      </c>
      <c r="F106" s="155">
        <v>1</v>
      </c>
      <c r="G106" s="155">
        <v>0</v>
      </c>
      <c r="H106" s="45">
        <v>0</v>
      </c>
      <c r="I106" s="45">
        <v>12</v>
      </c>
      <c r="J106" s="45">
        <v>7</v>
      </c>
      <c r="K106" s="45">
        <v>8</v>
      </c>
      <c r="L106" s="45">
        <v>0</v>
      </c>
      <c r="M106" s="45">
        <v>0</v>
      </c>
      <c r="N106" s="158">
        <v>0</v>
      </c>
      <c r="O106" s="45">
        <v>0</v>
      </c>
      <c r="P106" s="45">
        <v>4</v>
      </c>
      <c r="Q106" s="45">
        <v>6</v>
      </c>
      <c r="R106" s="156">
        <f t="shared" si="3"/>
        <v>38</v>
      </c>
      <c r="S106" s="86"/>
    </row>
    <row r="107" spans="1:19">
      <c r="A107" s="45">
        <v>105</v>
      </c>
      <c r="B107" s="45" t="s">
        <v>309</v>
      </c>
      <c r="C107" s="45" t="s">
        <v>375</v>
      </c>
      <c r="D107" s="45" t="s">
        <v>20</v>
      </c>
      <c r="E107" s="45" t="s">
        <v>6</v>
      </c>
      <c r="F107" s="155">
        <v>0</v>
      </c>
      <c r="G107" s="157">
        <v>0</v>
      </c>
      <c r="H107" s="45">
        <v>13</v>
      </c>
      <c r="I107" s="45">
        <v>10</v>
      </c>
      <c r="J107" s="45">
        <v>5</v>
      </c>
      <c r="K107" s="45">
        <v>7</v>
      </c>
      <c r="L107" s="45">
        <v>0</v>
      </c>
      <c r="M107" s="45">
        <v>0</v>
      </c>
      <c r="N107" s="158">
        <v>0</v>
      </c>
      <c r="O107" s="45">
        <v>0</v>
      </c>
      <c r="P107" s="45">
        <v>0</v>
      </c>
      <c r="Q107" s="45">
        <v>2</v>
      </c>
      <c r="R107" s="156">
        <f t="shared" si="3"/>
        <v>37</v>
      </c>
      <c r="S107" s="86"/>
    </row>
    <row r="108" spans="1:19">
      <c r="A108" s="45">
        <v>106</v>
      </c>
      <c r="B108" s="45" t="s">
        <v>307</v>
      </c>
      <c r="C108" s="158" t="s">
        <v>451</v>
      </c>
      <c r="D108" s="158" t="s">
        <v>20</v>
      </c>
      <c r="E108" s="45" t="s">
        <v>65</v>
      </c>
      <c r="F108" s="155">
        <v>0</v>
      </c>
      <c r="G108" s="155">
        <v>0</v>
      </c>
      <c r="H108" s="45">
        <v>0</v>
      </c>
      <c r="I108" s="158">
        <v>0</v>
      </c>
      <c r="J108" s="45">
        <v>0</v>
      </c>
      <c r="K108" s="45">
        <v>0</v>
      </c>
      <c r="L108" s="45">
        <v>0</v>
      </c>
      <c r="M108" s="45">
        <v>0</v>
      </c>
      <c r="N108" s="158">
        <v>0</v>
      </c>
      <c r="O108" s="45">
        <v>1</v>
      </c>
      <c r="P108" s="45">
        <v>18</v>
      </c>
      <c r="Q108" s="45">
        <v>16</v>
      </c>
      <c r="R108" s="156">
        <f t="shared" si="3"/>
        <v>35</v>
      </c>
      <c r="S108" s="86"/>
    </row>
    <row r="109" spans="1:19">
      <c r="A109" s="45">
        <v>107</v>
      </c>
      <c r="B109" s="45" t="s">
        <v>227</v>
      </c>
      <c r="C109" s="45" t="s">
        <v>146</v>
      </c>
      <c r="D109" s="45" t="s">
        <v>19</v>
      </c>
      <c r="E109" s="45" t="s">
        <v>65</v>
      </c>
      <c r="F109" s="155">
        <v>0</v>
      </c>
      <c r="G109" s="155">
        <v>0</v>
      </c>
      <c r="H109" s="45">
        <v>1</v>
      </c>
      <c r="I109" s="45">
        <v>4</v>
      </c>
      <c r="J109" s="45">
        <v>18</v>
      </c>
      <c r="K109" s="45">
        <v>11</v>
      </c>
      <c r="L109" s="45">
        <v>0</v>
      </c>
      <c r="M109" s="45">
        <v>0</v>
      </c>
      <c r="N109" s="158">
        <v>0</v>
      </c>
      <c r="O109" s="45">
        <v>0</v>
      </c>
      <c r="P109" s="45">
        <v>0</v>
      </c>
      <c r="Q109" s="45">
        <v>0</v>
      </c>
      <c r="R109" s="156">
        <f t="shared" si="3"/>
        <v>34</v>
      </c>
      <c r="S109" s="86"/>
    </row>
    <row r="110" spans="1:19">
      <c r="A110" s="45">
        <v>108</v>
      </c>
      <c r="B110" s="45" t="s">
        <v>262</v>
      </c>
      <c r="C110" s="45" t="s">
        <v>388</v>
      </c>
      <c r="D110" s="45" t="s">
        <v>19</v>
      </c>
      <c r="E110" s="45" t="s">
        <v>65</v>
      </c>
      <c r="F110" s="155">
        <v>0</v>
      </c>
      <c r="G110" s="155">
        <v>0</v>
      </c>
      <c r="H110" s="45">
        <v>18</v>
      </c>
      <c r="I110" s="45">
        <v>16</v>
      </c>
      <c r="J110" s="45">
        <v>0</v>
      </c>
      <c r="K110" s="45">
        <v>0</v>
      </c>
      <c r="L110" s="45">
        <v>0</v>
      </c>
      <c r="M110" s="45">
        <v>0</v>
      </c>
      <c r="N110" s="158">
        <v>0</v>
      </c>
      <c r="O110" s="45">
        <v>0</v>
      </c>
      <c r="P110" s="45">
        <v>0</v>
      </c>
      <c r="Q110" s="45">
        <v>0</v>
      </c>
      <c r="R110" s="156">
        <f t="shared" si="3"/>
        <v>34</v>
      </c>
      <c r="S110" s="86"/>
    </row>
    <row r="111" spans="1:19">
      <c r="A111" s="45">
        <v>109</v>
      </c>
      <c r="B111" s="45" t="s">
        <v>222</v>
      </c>
      <c r="C111" s="158" t="s">
        <v>474</v>
      </c>
      <c r="D111" s="158" t="s">
        <v>30</v>
      </c>
      <c r="E111" s="45" t="s">
        <v>65</v>
      </c>
      <c r="F111" s="155">
        <v>0</v>
      </c>
      <c r="G111" s="155">
        <v>0</v>
      </c>
      <c r="H111" s="45">
        <v>0</v>
      </c>
      <c r="I111" s="158">
        <v>0</v>
      </c>
      <c r="J111" s="45">
        <v>0</v>
      </c>
      <c r="K111" s="45">
        <v>0</v>
      </c>
      <c r="L111" s="45">
        <v>0</v>
      </c>
      <c r="M111" s="45">
        <v>0</v>
      </c>
      <c r="N111" s="158">
        <v>0</v>
      </c>
      <c r="O111" s="158">
        <v>0</v>
      </c>
      <c r="P111" s="45">
        <v>18</v>
      </c>
      <c r="Q111" s="45">
        <v>16</v>
      </c>
      <c r="R111" s="156">
        <f t="shared" si="3"/>
        <v>34</v>
      </c>
      <c r="S111" s="86"/>
    </row>
    <row r="112" spans="1:19">
      <c r="A112" s="45">
        <v>110</v>
      </c>
      <c r="B112" s="45" t="s">
        <v>221</v>
      </c>
      <c r="C112" s="45" t="s">
        <v>288</v>
      </c>
      <c r="D112" s="45" t="s">
        <v>19</v>
      </c>
      <c r="E112" s="45" t="s">
        <v>6</v>
      </c>
      <c r="F112" s="155">
        <v>3</v>
      </c>
      <c r="G112" s="155">
        <v>0</v>
      </c>
      <c r="H112" s="45">
        <v>16</v>
      </c>
      <c r="I112" s="45">
        <v>14</v>
      </c>
      <c r="J112" s="45">
        <v>0</v>
      </c>
      <c r="K112" s="45">
        <v>0</v>
      </c>
      <c r="L112" s="45">
        <v>0</v>
      </c>
      <c r="M112" s="45">
        <v>0</v>
      </c>
      <c r="N112" s="158">
        <v>0</v>
      </c>
      <c r="O112" s="45">
        <v>0</v>
      </c>
      <c r="P112" s="45">
        <v>0</v>
      </c>
      <c r="Q112" s="45">
        <v>0</v>
      </c>
      <c r="R112" s="156">
        <f t="shared" si="3"/>
        <v>33</v>
      </c>
      <c r="S112" s="86"/>
    </row>
    <row r="113" spans="1:19">
      <c r="A113" s="45">
        <v>111</v>
      </c>
      <c r="B113" s="45" t="s">
        <v>307</v>
      </c>
      <c r="C113" s="45" t="s">
        <v>364</v>
      </c>
      <c r="D113" s="45" t="s">
        <v>20</v>
      </c>
      <c r="E113" s="45" t="s">
        <v>65</v>
      </c>
      <c r="F113" s="155">
        <v>0</v>
      </c>
      <c r="G113" s="157">
        <v>0</v>
      </c>
      <c r="H113" s="45">
        <v>0</v>
      </c>
      <c r="I113" s="45">
        <v>11</v>
      </c>
      <c r="J113" s="45">
        <v>6</v>
      </c>
      <c r="K113" s="45">
        <v>6</v>
      </c>
      <c r="L113" s="45">
        <v>0</v>
      </c>
      <c r="M113" s="45">
        <v>0</v>
      </c>
      <c r="N113" s="158">
        <v>0</v>
      </c>
      <c r="O113" s="45">
        <v>0</v>
      </c>
      <c r="P113" s="45">
        <v>5</v>
      </c>
      <c r="Q113" s="45">
        <v>5</v>
      </c>
      <c r="R113" s="156">
        <f t="shared" si="3"/>
        <v>33</v>
      </c>
      <c r="S113" s="86"/>
    </row>
    <row r="114" spans="1:19">
      <c r="A114" s="45">
        <v>112</v>
      </c>
      <c r="B114" s="45" t="s">
        <v>302</v>
      </c>
      <c r="C114" s="45" t="s">
        <v>404</v>
      </c>
      <c r="D114" s="45" t="s">
        <v>64</v>
      </c>
      <c r="E114" s="45" t="s">
        <v>6</v>
      </c>
      <c r="F114" s="155">
        <v>0</v>
      </c>
      <c r="G114" s="157">
        <v>0</v>
      </c>
      <c r="H114" s="45">
        <v>0</v>
      </c>
      <c r="I114" s="45">
        <v>15</v>
      </c>
      <c r="J114" s="45">
        <v>0</v>
      </c>
      <c r="K114" s="45">
        <v>0</v>
      </c>
      <c r="L114" s="45">
        <v>0</v>
      </c>
      <c r="M114" s="45">
        <v>0</v>
      </c>
      <c r="N114" s="158">
        <v>0</v>
      </c>
      <c r="O114" s="45">
        <v>0</v>
      </c>
      <c r="P114" s="45">
        <v>9</v>
      </c>
      <c r="Q114" s="45">
        <v>9</v>
      </c>
      <c r="R114" s="156">
        <f t="shared" si="3"/>
        <v>33</v>
      </c>
      <c r="S114" s="86"/>
    </row>
    <row r="115" spans="1:19">
      <c r="A115" s="45">
        <v>113</v>
      </c>
      <c r="B115" s="45" t="s">
        <v>231</v>
      </c>
      <c r="C115" s="45" t="s">
        <v>285</v>
      </c>
      <c r="D115" s="45" t="s">
        <v>19</v>
      </c>
      <c r="E115" s="45" t="s">
        <v>6</v>
      </c>
      <c r="F115" s="155">
        <v>0</v>
      </c>
      <c r="G115" s="155">
        <v>0</v>
      </c>
      <c r="H115" s="45">
        <v>0</v>
      </c>
      <c r="I115" s="45">
        <v>0</v>
      </c>
      <c r="J115" s="45">
        <v>19</v>
      </c>
      <c r="K115" s="45">
        <v>9</v>
      </c>
      <c r="L115" s="45">
        <v>0</v>
      </c>
      <c r="M115" s="45">
        <v>0</v>
      </c>
      <c r="N115" s="158">
        <v>0</v>
      </c>
      <c r="O115" s="45">
        <v>0</v>
      </c>
      <c r="P115" s="45">
        <v>2</v>
      </c>
      <c r="Q115" s="45">
        <v>1</v>
      </c>
      <c r="R115" s="156">
        <f t="shared" si="3"/>
        <v>31</v>
      </c>
      <c r="S115" s="86"/>
    </row>
    <row r="116" spans="1:19">
      <c r="A116" s="45">
        <v>114</v>
      </c>
      <c r="B116" s="45" t="s">
        <v>261</v>
      </c>
      <c r="C116" s="158" t="s">
        <v>475</v>
      </c>
      <c r="D116" s="158" t="s">
        <v>30</v>
      </c>
      <c r="E116" s="45" t="s">
        <v>6</v>
      </c>
      <c r="F116" s="155">
        <v>0</v>
      </c>
      <c r="G116" s="155">
        <v>0</v>
      </c>
      <c r="H116" s="45">
        <v>0</v>
      </c>
      <c r="I116" s="158">
        <v>0</v>
      </c>
      <c r="J116" s="45">
        <v>0</v>
      </c>
      <c r="K116" s="45">
        <v>0</v>
      </c>
      <c r="L116" s="45">
        <v>0</v>
      </c>
      <c r="M116" s="45">
        <v>0</v>
      </c>
      <c r="N116" s="158">
        <v>0</v>
      </c>
      <c r="O116" s="158">
        <v>0</v>
      </c>
      <c r="P116" s="45">
        <v>16</v>
      </c>
      <c r="Q116" s="45">
        <v>15</v>
      </c>
      <c r="R116" s="156">
        <f t="shared" si="3"/>
        <v>31</v>
      </c>
      <c r="S116" s="86"/>
    </row>
    <row r="117" spans="1:19">
      <c r="A117" s="45">
        <v>115</v>
      </c>
      <c r="B117" s="45" t="s">
        <v>215</v>
      </c>
      <c r="C117" s="45" t="s">
        <v>299</v>
      </c>
      <c r="D117" s="45" t="s">
        <v>19</v>
      </c>
      <c r="E117" s="45" t="s">
        <v>65</v>
      </c>
      <c r="F117" s="155">
        <v>0</v>
      </c>
      <c r="G117" s="155">
        <v>0</v>
      </c>
      <c r="H117" s="45">
        <v>0</v>
      </c>
      <c r="I117" s="45">
        <v>0</v>
      </c>
      <c r="J117" s="45">
        <v>16</v>
      </c>
      <c r="K117" s="45">
        <v>6</v>
      </c>
      <c r="L117" s="45">
        <v>0</v>
      </c>
      <c r="M117" s="45">
        <v>0</v>
      </c>
      <c r="N117" s="158">
        <v>0</v>
      </c>
      <c r="O117" s="45">
        <v>0</v>
      </c>
      <c r="P117" s="45">
        <v>5</v>
      </c>
      <c r="Q117" s="45">
        <v>3</v>
      </c>
      <c r="R117" s="156">
        <f t="shared" si="3"/>
        <v>30</v>
      </c>
      <c r="S117" s="86"/>
    </row>
    <row r="118" spans="1:19">
      <c r="A118" s="45">
        <v>116</v>
      </c>
      <c r="B118" s="45" t="s">
        <v>224</v>
      </c>
      <c r="C118" s="45" t="s">
        <v>181</v>
      </c>
      <c r="D118" s="45" t="s">
        <v>19</v>
      </c>
      <c r="E118" s="45" t="s">
        <v>65</v>
      </c>
      <c r="F118" s="155">
        <v>0</v>
      </c>
      <c r="G118" s="155">
        <v>0</v>
      </c>
      <c r="H118" s="45">
        <v>7</v>
      </c>
      <c r="I118" s="45">
        <v>7</v>
      </c>
      <c r="J118" s="45">
        <v>0</v>
      </c>
      <c r="K118" s="45">
        <v>12</v>
      </c>
      <c r="L118" s="45">
        <v>0</v>
      </c>
      <c r="M118" s="45">
        <v>0</v>
      </c>
      <c r="N118" s="158">
        <v>0</v>
      </c>
      <c r="O118" s="45">
        <v>0</v>
      </c>
      <c r="P118" s="45">
        <v>0</v>
      </c>
      <c r="Q118" s="45">
        <v>4</v>
      </c>
      <c r="R118" s="156">
        <f t="shared" si="3"/>
        <v>30</v>
      </c>
      <c r="S118" s="86"/>
    </row>
    <row r="119" spans="1:19">
      <c r="A119" s="45">
        <v>117</v>
      </c>
      <c r="B119" s="45" t="s">
        <v>228</v>
      </c>
      <c r="C119" s="45" t="s">
        <v>277</v>
      </c>
      <c r="D119" s="45" t="s">
        <v>30</v>
      </c>
      <c r="E119" s="45" t="s">
        <v>6</v>
      </c>
      <c r="F119" s="155">
        <v>0</v>
      </c>
      <c r="G119" s="155">
        <v>0</v>
      </c>
      <c r="H119" s="45">
        <v>6</v>
      </c>
      <c r="I119" s="45">
        <v>9</v>
      </c>
      <c r="J119" s="45">
        <v>0</v>
      </c>
      <c r="K119" s="45">
        <v>0</v>
      </c>
      <c r="L119" s="45">
        <v>0</v>
      </c>
      <c r="M119" s="45">
        <v>0</v>
      </c>
      <c r="N119" s="158">
        <v>0</v>
      </c>
      <c r="O119" s="45">
        <v>0</v>
      </c>
      <c r="P119" s="45">
        <v>7</v>
      </c>
      <c r="Q119" s="45">
        <v>8</v>
      </c>
      <c r="R119" s="156">
        <f t="shared" si="3"/>
        <v>30</v>
      </c>
      <c r="S119" s="86"/>
    </row>
    <row r="120" spans="1:19">
      <c r="A120" s="45">
        <v>118</v>
      </c>
      <c r="B120" s="45" t="s">
        <v>309</v>
      </c>
      <c r="C120" s="45" t="s">
        <v>144</v>
      </c>
      <c r="D120" s="45" t="s">
        <v>20</v>
      </c>
      <c r="E120" s="45" t="s">
        <v>6</v>
      </c>
      <c r="F120" s="155">
        <v>2</v>
      </c>
      <c r="G120" s="155">
        <v>0</v>
      </c>
      <c r="H120" s="45">
        <v>0</v>
      </c>
      <c r="I120" s="45">
        <v>0</v>
      </c>
      <c r="J120" s="45">
        <v>0</v>
      </c>
      <c r="K120" s="45">
        <v>9</v>
      </c>
      <c r="L120" s="45">
        <v>0</v>
      </c>
      <c r="M120" s="45">
        <v>0</v>
      </c>
      <c r="N120" s="158">
        <v>0</v>
      </c>
      <c r="O120" s="45">
        <v>0</v>
      </c>
      <c r="P120" s="45">
        <v>10</v>
      </c>
      <c r="Q120" s="45">
        <v>9</v>
      </c>
      <c r="R120" s="156">
        <f t="shared" si="3"/>
        <v>30</v>
      </c>
      <c r="S120" s="86"/>
    </row>
    <row r="121" spans="1:19">
      <c r="A121" s="45">
        <v>119</v>
      </c>
      <c r="B121" s="45" t="s">
        <v>261</v>
      </c>
      <c r="C121" s="45" t="s">
        <v>274</v>
      </c>
      <c r="D121" s="45" t="s">
        <v>30</v>
      </c>
      <c r="E121" s="45" t="s">
        <v>6</v>
      </c>
      <c r="F121" s="155">
        <v>0</v>
      </c>
      <c r="G121" s="155">
        <v>0</v>
      </c>
      <c r="H121" s="45">
        <v>15</v>
      </c>
      <c r="I121" s="45">
        <v>14</v>
      </c>
      <c r="J121" s="45">
        <v>0</v>
      </c>
      <c r="K121" s="45">
        <v>0</v>
      </c>
      <c r="L121" s="45">
        <v>0</v>
      </c>
      <c r="M121" s="45">
        <v>0</v>
      </c>
      <c r="N121" s="158">
        <v>0</v>
      </c>
      <c r="O121" s="45">
        <v>0</v>
      </c>
      <c r="P121" s="45">
        <v>0</v>
      </c>
      <c r="Q121" s="45">
        <v>0</v>
      </c>
      <c r="R121" s="156">
        <f t="shared" si="3"/>
        <v>29</v>
      </c>
      <c r="S121" s="86"/>
    </row>
    <row r="122" spans="1:19">
      <c r="A122" s="45">
        <v>120</v>
      </c>
      <c r="B122" s="45" t="s">
        <v>306</v>
      </c>
      <c r="C122" s="45" t="s">
        <v>342</v>
      </c>
      <c r="D122" s="45" t="s">
        <v>64</v>
      </c>
      <c r="E122" s="45" t="s">
        <v>6</v>
      </c>
      <c r="F122" s="155">
        <v>0</v>
      </c>
      <c r="G122" s="155">
        <v>0</v>
      </c>
      <c r="H122" s="45">
        <v>0</v>
      </c>
      <c r="I122" s="45">
        <v>6</v>
      </c>
      <c r="J122" s="45">
        <v>4</v>
      </c>
      <c r="K122" s="45">
        <v>8</v>
      </c>
      <c r="L122" s="45">
        <v>0</v>
      </c>
      <c r="M122" s="45">
        <v>0</v>
      </c>
      <c r="N122" s="45">
        <v>0</v>
      </c>
      <c r="O122" s="45">
        <v>0</v>
      </c>
      <c r="P122" s="45">
        <v>6</v>
      </c>
      <c r="Q122" s="45">
        <v>4</v>
      </c>
      <c r="R122" s="156">
        <f t="shared" si="3"/>
        <v>28</v>
      </c>
      <c r="S122" s="86"/>
    </row>
    <row r="123" spans="1:19">
      <c r="A123" s="45">
        <v>121</v>
      </c>
      <c r="B123" s="45" t="s">
        <v>268</v>
      </c>
      <c r="C123" s="45" t="s">
        <v>276</v>
      </c>
      <c r="D123" s="45" t="s">
        <v>30</v>
      </c>
      <c r="E123" s="45" t="s">
        <v>65</v>
      </c>
      <c r="F123" s="155">
        <v>0</v>
      </c>
      <c r="G123" s="155">
        <v>0</v>
      </c>
      <c r="H123" s="45">
        <v>0</v>
      </c>
      <c r="I123" s="45">
        <v>6</v>
      </c>
      <c r="J123" s="45">
        <v>3</v>
      </c>
      <c r="K123" s="45">
        <v>5</v>
      </c>
      <c r="L123" s="45">
        <v>0</v>
      </c>
      <c r="M123" s="45">
        <v>0</v>
      </c>
      <c r="N123" s="158">
        <v>0</v>
      </c>
      <c r="O123" s="45">
        <v>0</v>
      </c>
      <c r="P123" s="45">
        <v>6</v>
      </c>
      <c r="Q123" s="45">
        <v>6</v>
      </c>
      <c r="R123" s="156">
        <f t="shared" si="3"/>
        <v>26</v>
      </c>
      <c r="S123" s="86"/>
    </row>
    <row r="124" spans="1:19">
      <c r="A124" s="45">
        <v>122</v>
      </c>
      <c r="B124" s="45" t="s">
        <v>215</v>
      </c>
      <c r="C124" s="45" t="s">
        <v>283</v>
      </c>
      <c r="D124" s="45" t="s">
        <v>19</v>
      </c>
      <c r="E124" s="45" t="s">
        <v>65</v>
      </c>
      <c r="F124" s="155">
        <v>0</v>
      </c>
      <c r="G124" s="155">
        <v>0</v>
      </c>
      <c r="H124" s="45">
        <v>0</v>
      </c>
      <c r="I124" s="45">
        <v>0</v>
      </c>
      <c r="J124" s="45">
        <v>17</v>
      </c>
      <c r="K124" s="45">
        <v>8</v>
      </c>
      <c r="L124" s="45">
        <v>0</v>
      </c>
      <c r="M124" s="45">
        <v>0</v>
      </c>
      <c r="N124" s="158">
        <v>0</v>
      </c>
      <c r="O124" s="45">
        <v>0</v>
      </c>
      <c r="P124" s="45">
        <v>0</v>
      </c>
      <c r="Q124" s="45">
        <v>0</v>
      </c>
      <c r="R124" s="156">
        <f t="shared" si="3"/>
        <v>25</v>
      </c>
      <c r="S124" s="86"/>
    </row>
    <row r="125" spans="1:19">
      <c r="A125" s="45">
        <v>123</v>
      </c>
      <c r="B125" s="45" t="s">
        <v>314</v>
      </c>
      <c r="C125" s="45" t="s">
        <v>345</v>
      </c>
      <c r="D125" s="45" t="s">
        <v>20</v>
      </c>
      <c r="E125" s="45" t="s">
        <v>65</v>
      </c>
      <c r="F125" s="155">
        <v>0</v>
      </c>
      <c r="G125" s="155">
        <v>0</v>
      </c>
      <c r="H125" s="45">
        <v>11</v>
      </c>
      <c r="I125" s="45">
        <v>8</v>
      </c>
      <c r="J125" s="45">
        <v>0</v>
      </c>
      <c r="K125" s="45">
        <v>3</v>
      </c>
      <c r="L125" s="45">
        <v>0</v>
      </c>
      <c r="M125" s="45">
        <v>0</v>
      </c>
      <c r="N125" s="158">
        <v>0</v>
      </c>
      <c r="O125" s="45">
        <v>0</v>
      </c>
      <c r="P125" s="45">
        <v>0</v>
      </c>
      <c r="Q125" s="45">
        <v>0</v>
      </c>
      <c r="R125" s="156">
        <f t="shared" si="3"/>
        <v>22</v>
      </c>
      <c r="S125" s="86"/>
    </row>
    <row r="126" spans="1:19">
      <c r="A126" s="45">
        <v>124</v>
      </c>
      <c r="B126" s="45" t="s">
        <v>309</v>
      </c>
      <c r="C126" s="45" t="s">
        <v>343</v>
      </c>
      <c r="D126" s="45" t="s">
        <v>20</v>
      </c>
      <c r="E126" s="45" t="s">
        <v>6</v>
      </c>
      <c r="F126" s="155">
        <v>0</v>
      </c>
      <c r="G126" s="155">
        <v>0</v>
      </c>
      <c r="H126" s="45">
        <v>12</v>
      </c>
      <c r="I126" s="45">
        <v>9</v>
      </c>
      <c r="J126" s="45">
        <v>1</v>
      </c>
      <c r="K126" s="45">
        <v>0</v>
      </c>
      <c r="L126" s="45">
        <v>0</v>
      </c>
      <c r="M126" s="45">
        <v>0</v>
      </c>
      <c r="N126" s="158">
        <v>0</v>
      </c>
      <c r="O126" s="45">
        <v>0</v>
      </c>
      <c r="P126" s="45">
        <v>0</v>
      </c>
      <c r="Q126" s="45">
        <v>0</v>
      </c>
      <c r="R126" s="156">
        <f t="shared" si="3"/>
        <v>22</v>
      </c>
      <c r="S126" s="86"/>
    </row>
    <row r="127" spans="1:19">
      <c r="A127" s="45">
        <v>125</v>
      </c>
      <c r="B127" s="45" t="s">
        <v>231</v>
      </c>
      <c r="C127" s="45" t="s">
        <v>127</v>
      </c>
      <c r="D127" s="45" t="s">
        <v>19</v>
      </c>
      <c r="E127" s="45" t="s">
        <v>6</v>
      </c>
      <c r="F127" s="155">
        <v>0</v>
      </c>
      <c r="G127" s="15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158">
        <v>0</v>
      </c>
      <c r="O127" s="45">
        <v>0</v>
      </c>
      <c r="P127" s="45">
        <v>13</v>
      </c>
      <c r="Q127" s="45">
        <v>8</v>
      </c>
      <c r="R127" s="156">
        <f t="shared" si="3"/>
        <v>21</v>
      </c>
      <c r="S127" s="86"/>
    </row>
    <row r="128" spans="1:19">
      <c r="A128" s="45">
        <v>126</v>
      </c>
      <c r="B128" s="45" t="s">
        <v>223</v>
      </c>
      <c r="C128" s="45" t="s">
        <v>300</v>
      </c>
      <c r="D128" s="45" t="s">
        <v>19</v>
      </c>
      <c r="E128" s="45" t="s">
        <v>65</v>
      </c>
      <c r="F128" s="155">
        <v>0</v>
      </c>
      <c r="G128" s="155">
        <v>0</v>
      </c>
      <c r="H128" s="45">
        <v>0</v>
      </c>
      <c r="I128" s="45">
        <v>0</v>
      </c>
      <c r="J128" s="45">
        <v>15</v>
      </c>
      <c r="K128" s="45">
        <v>0</v>
      </c>
      <c r="L128" s="45">
        <v>0</v>
      </c>
      <c r="M128" s="45">
        <v>0</v>
      </c>
      <c r="N128" s="158">
        <v>0</v>
      </c>
      <c r="O128" s="45">
        <v>0</v>
      </c>
      <c r="P128" s="45">
        <v>4</v>
      </c>
      <c r="Q128" s="45">
        <v>2</v>
      </c>
      <c r="R128" s="156">
        <f t="shared" si="3"/>
        <v>21</v>
      </c>
      <c r="S128" s="86"/>
    </row>
    <row r="129" spans="1:19">
      <c r="A129" s="45">
        <v>127</v>
      </c>
      <c r="B129" s="45" t="s">
        <v>307</v>
      </c>
      <c r="C129" s="158" t="s">
        <v>466</v>
      </c>
      <c r="D129" s="158" t="s">
        <v>20</v>
      </c>
      <c r="E129" s="45" t="s">
        <v>65</v>
      </c>
      <c r="F129" s="155">
        <v>0</v>
      </c>
      <c r="G129" s="157">
        <v>0</v>
      </c>
      <c r="H129" s="45">
        <v>0</v>
      </c>
      <c r="I129" s="158">
        <v>0</v>
      </c>
      <c r="J129" s="45">
        <v>0</v>
      </c>
      <c r="K129" s="45">
        <v>0</v>
      </c>
      <c r="L129" s="45">
        <v>0</v>
      </c>
      <c r="M129" s="45">
        <v>0</v>
      </c>
      <c r="N129" s="158">
        <v>0</v>
      </c>
      <c r="O129" s="158">
        <v>0</v>
      </c>
      <c r="P129" s="45">
        <v>9</v>
      </c>
      <c r="Q129" s="45">
        <v>11</v>
      </c>
      <c r="R129" s="156">
        <f t="shared" si="3"/>
        <v>20</v>
      </c>
      <c r="S129" s="86"/>
    </row>
    <row r="130" spans="1:19">
      <c r="A130" s="45">
        <v>128</v>
      </c>
      <c r="B130" s="45" t="s">
        <v>311</v>
      </c>
      <c r="C130" s="45" t="s">
        <v>154</v>
      </c>
      <c r="D130" s="45" t="s">
        <v>64</v>
      </c>
      <c r="E130" s="45" t="s">
        <v>6</v>
      </c>
      <c r="F130" s="155">
        <v>0</v>
      </c>
      <c r="G130" s="157">
        <v>0</v>
      </c>
      <c r="H130" s="45">
        <v>0</v>
      </c>
      <c r="I130" s="45">
        <v>0</v>
      </c>
      <c r="J130" s="45">
        <v>7</v>
      </c>
      <c r="K130" s="45">
        <v>13</v>
      </c>
      <c r="L130" s="45">
        <v>0</v>
      </c>
      <c r="M130" s="45">
        <v>0</v>
      </c>
      <c r="N130" s="158">
        <v>0</v>
      </c>
      <c r="O130" s="45">
        <v>0</v>
      </c>
      <c r="P130" s="45">
        <v>0</v>
      </c>
      <c r="Q130" s="45">
        <v>0</v>
      </c>
      <c r="R130" s="156">
        <f t="shared" si="3"/>
        <v>20</v>
      </c>
      <c r="S130" s="86"/>
    </row>
    <row r="131" spans="1:19">
      <c r="A131" s="45">
        <v>129</v>
      </c>
      <c r="B131" s="45" t="s">
        <v>228</v>
      </c>
      <c r="C131" s="45" t="s">
        <v>278</v>
      </c>
      <c r="D131" s="45" t="s">
        <v>30</v>
      </c>
      <c r="E131" s="45" t="s">
        <v>6</v>
      </c>
      <c r="F131" s="155">
        <v>0</v>
      </c>
      <c r="G131" s="155">
        <v>0</v>
      </c>
      <c r="H131" s="45">
        <v>8</v>
      </c>
      <c r="I131" s="45">
        <v>4</v>
      </c>
      <c r="J131" s="45">
        <v>2</v>
      </c>
      <c r="K131" s="45">
        <v>0</v>
      </c>
      <c r="L131" s="45">
        <v>0</v>
      </c>
      <c r="M131" s="45">
        <v>0</v>
      </c>
      <c r="N131" s="158">
        <v>0</v>
      </c>
      <c r="O131" s="45">
        <v>0</v>
      </c>
      <c r="P131" s="45">
        <v>2</v>
      </c>
      <c r="Q131" s="45">
        <v>2</v>
      </c>
      <c r="R131" s="156">
        <f t="shared" ref="R131:R162" si="4">SUM(F131:Q131)</f>
        <v>18</v>
      </c>
      <c r="S131" s="86"/>
    </row>
    <row r="132" spans="1:19">
      <c r="A132" s="45">
        <v>130</v>
      </c>
      <c r="B132" s="45" t="s">
        <v>219</v>
      </c>
      <c r="C132" s="158" t="s">
        <v>476</v>
      </c>
      <c r="D132" s="158" t="s">
        <v>30</v>
      </c>
      <c r="E132" s="45" t="s">
        <v>6</v>
      </c>
      <c r="F132" s="155">
        <v>0</v>
      </c>
      <c r="G132" s="155">
        <v>0</v>
      </c>
      <c r="H132" s="45">
        <v>0</v>
      </c>
      <c r="I132" s="158">
        <v>0</v>
      </c>
      <c r="J132" s="45">
        <v>0</v>
      </c>
      <c r="K132" s="45">
        <v>0</v>
      </c>
      <c r="L132" s="45">
        <v>0</v>
      </c>
      <c r="M132" s="45">
        <v>0</v>
      </c>
      <c r="N132" s="158">
        <v>0</v>
      </c>
      <c r="O132" s="158">
        <v>0</v>
      </c>
      <c r="P132" s="45">
        <v>8</v>
      </c>
      <c r="Q132" s="45">
        <v>9</v>
      </c>
      <c r="R132" s="156">
        <f t="shared" si="4"/>
        <v>17</v>
      </c>
      <c r="S132" s="86"/>
    </row>
    <row r="133" spans="1:19">
      <c r="A133" s="45">
        <v>131</v>
      </c>
      <c r="B133" s="45" t="s">
        <v>307</v>
      </c>
      <c r="C133" s="45" t="s">
        <v>338</v>
      </c>
      <c r="D133" s="45" t="s">
        <v>20</v>
      </c>
      <c r="E133" s="45" t="s">
        <v>65</v>
      </c>
      <c r="F133" s="155">
        <v>9</v>
      </c>
      <c r="G133" s="155">
        <v>0</v>
      </c>
      <c r="H133" s="45">
        <v>0</v>
      </c>
      <c r="I133" s="45">
        <v>0</v>
      </c>
      <c r="J133" s="45">
        <v>8</v>
      </c>
      <c r="K133" s="45">
        <v>0</v>
      </c>
      <c r="L133" s="45">
        <v>0</v>
      </c>
      <c r="M133" s="45">
        <v>0</v>
      </c>
      <c r="N133" s="158">
        <v>0</v>
      </c>
      <c r="O133" s="45">
        <v>0</v>
      </c>
      <c r="P133" s="45">
        <v>0</v>
      </c>
      <c r="Q133" s="45">
        <v>0</v>
      </c>
      <c r="R133" s="156">
        <f t="shared" si="4"/>
        <v>17</v>
      </c>
      <c r="S133" s="86"/>
    </row>
    <row r="134" spans="1:19">
      <c r="A134" s="45">
        <v>132</v>
      </c>
      <c r="B134" s="45" t="s">
        <v>313</v>
      </c>
      <c r="C134" s="45" t="s">
        <v>403</v>
      </c>
      <c r="D134" s="45" t="s">
        <v>64</v>
      </c>
      <c r="E134" s="45" t="s">
        <v>6</v>
      </c>
      <c r="F134" s="155">
        <v>0</v>
      </c>
      <c r="G134" s="157">
        <v>0</v>
      </c>
      <c r="H134" s="45">
        <v>9</v>
      </c>
      <c r="I134" s="45">
        <v>8</v>
      </c>
      <c r="J134" s="45">
        <v>0</v>
      </c>
      <c r="K134" s="45">
        <v>0</v>
      </c>
      <c r="L134" s="45">
        <v>0</v>
      </c>
      <c r="M134" s="45">
        <v>0</v>
      </c>
      <c r="N134" s="158">
        <v>0</v>
      </c>
      <c r="O134" s="45">
        <v>0</v>
      </c>
      <c r="P134" s="45">
        <v>0</v>
      </c>
      <c r="Q134" s="45">
        <v>0</v>
      </c>
      <c r="R134" s="156">
        <f t="shared" si="4"/>
        <v>17</v>
      </c>
      <c r="S134" s="86"/>
    </row>
    <row r="135" spans="1:19">
      <c r="A135" s="45">
        <v>133</v>
      </c>
      <c r="B135" s="45" t="s">
        <v>217</v>
      </c>
      <c r="C135" s="45" t="s">
        <v>296</v>
      </c>
      <c r="D135" s="45" t="s">
        <v>30</v>
      </c>
      <c r="E135" s="45" t="s">
        <v>65</v>
      </c>
      <c r="F135" s="155">
        <v>0</v>
      </c>
      <c r="G135" s="155">
        <v>0</v>
      </c>
      <c r="H135" s="45">
        <v>0</v>
      </c>
      <c r="I135" s="45">
        <v>3</v>
      </c>
      <c r="J135" s="45">
        <v>1</v>
      </c>
      <c r="K135" s="45">
        <v>2</v>
      </c>
      <c r="L135" s="45">
        <v>0</v>
      </c>
      <c r="M135" s="45">
        <v>0</v>
      </c>
      <c r="N135" s="158">
        <v>0</v>
      </c>
      <c r="O135" s="45">
        <v>0</v>
      </c>
      <c r="P135" s="45">
        <v>4</v>
      </c>
      <c r="Q135" s="45">
        <v>5</v>
      </c>
      <c r="R135" s="156">
        <f t="shared" si="4"/>
        <v>15</v>
      </c>
      <c r="S135" s="86"/>
    </row>
    <row r="136" spans="1:19">
      <c r="A136" s="45">
        <v>134</v>
      </c>
      <c r="B136" s="45" t="s">
        <v>302</v>
      </c>
      <c r="C136" s="45" t="s">
        <v>477</v>
      </c>
      <c r="D136" s="158" t="s">
        <v>64</v>
      </c>
      <c r="E136" s="45" t="s">
        <v>6</v>
      </c>
      <c r="F136" s="155">
        <v>0</v>
      </c>
      <c r="G136" s="157">
        <v>0</v>
      </c>
      <c r="H136" s="45">
        <v>0</v>
      </c>
      <c r="I136" s="158">
        <v>0</v>
      </c>
      <c r="J136" s="45">
        <v>0</v>
      </c>
      <c r="K136" s="45">
        <v>0</v>
      </c>
      <c r="L136" s="45">
        <v>0</v>
      </c>
      <c r="M136" s="45">
        <v>0</v>
      </c>
      <c r="N136" s="158">
        <v>0</v>
      </c>
      <c r="O136" s="158">
        <v>0</v>
      </c>
      <c r="P136" s="158">
        <v>7</v>
      </c>
      <c r="Q136" s="158">
        <v>8</v>
      </c>
      <c r="R136" s="156">
        <f t="shared" si="4"/>
        <v>15</v>
      </c>
      <c r="S136" s="86"/>
    </row>
    <row r="137" spans="1:19">
      <c r="A137" s="45">
        <v>135</v>
      </c>
      <c r="B137" s="45" t="s">
        <v>268</v>
      </c>
      <c r="C137" s="45" t="s">
        <v>165</v>
      </c>
      <c r="D137" s="45" t="s">
        <v>30</v>
      </c>
      <c r="E137" s="45" t="s">
        <v>65</v>
      </c>
      <c r="F137" s="155">
        <v>0</v>
      </c>
      <c r="G137" s="155">
        <v>0</v>
      </c>
      <c r="H137" s="45">
        <v>0</v>
      </c>
      <c r="I137" s="45">
        <v>0</v>
      </c>
      <c r="J137" s="45">
        <v>4</v>
      </c>
      <c r="K137" s="45">
        <v>7</v>
      </c>
      <c r="L137" s="45">
        <v>0</v>
      </c>
      <c r="M137" s="45">
        <v>0</v>
      </c>
      <c r="N137" s="158">
        <v>0</v>
      </c>
      <c r="O137" s="45">
        <v>0</v>
      </c>
      <c r="P137" s="45">
        <v>0</v>
      </c>
      <c r="Q137" s="45">
        <v>3</v>
      </c>
      <c r="R137" s="156">
        <f t="shared" si="4"/>
        <v>14</v>
      </c>
      <c r="S137" s="86"/>
    </row>
    <row r="138" spans="1:19">
      <c r="A138" s="45">
        <v>136</v>
      </c>
      <c r="B138" s="45" t="s">
        <v>326</v>
      </c>
      <c r="C138" s="45" t="s">
        <v>191</v>
      </c>
      <c r="D138" s="45" t="s">
        <v>20</v>
      </c>
      <c r="E138" s="45" t="s">
        <v>65</v>
      </c>
      <c r="F138" s="155">
        <v>0</v>
      </c>
      <c r="G138" s="155">
        <v>0</v>
      </c>
      <c r="H138" s="45">
        <v>0</v>
      </c>
      <c r="I138" s="45">
        <v>0</v>
      </c>
      <c r="J138" s="45">
        <v>4</v>
      </c>
      <c r="K138" s="45">
        <v>4</v>
      </c>
      <c r="L138" s="45">
        <v>0</v>
      </c>
      <c r="M138" s="45">
        <v>0</v>
      </c>
      <c r="N138" s="158">
        <v>0</v>
      </c>
      <c r="O138" s="45">
        <v>0</v>
      </c>
      <c r="P138" s="45">
        <v>3</v>
      </c>
      <c r="Q138" s="45">
        <v>3</v>
      </c>
      <c r="R138" s="156">
        <f t="shared" si="4"/>
        <v>14</v>
      </c>
      <c r="S138" s="86"/>
    </row>
    <row r="139" spans="1:19">
      <c r="A139" s="45">
        <v>137</v>
      </c>
      <c r="B139" s="45" t="s">
        <v>310</v>
      </c>
      <c r="C139" s="45" t="s">
        <v>426</v>
      </c>
      <c r="D139" s="45" t="s">
        <v>20</v>
      </c>
      <c r="E139" s="45" t="s">
        <v>65</v>
      </c>
      <c r="F139" s="155">
        <v>0</v>
      </c>
      <c r="G139" s="157">
        <v>0</v>
      </c>
      <c r="H139" s="45">
        <v>0</v>
      </c>
      <c r="I139" s="158">
        <v>0</v>
      </c>
      <c r="J139" s="45">
        <v>3</v>
      </c>
      <c r="K139" s="45">
        <v>5</v>
      </c>
      <c r="L139" s="45">
        <v>0</v>
      </c>
      <c r="M139" s="45">
        <v>0</v>
      </c>
      <c r="N139" s="158">
        <v>0</v>
      </c>
      <c r="O139" s="45">
        <v>0</v>
      </c>
      <c r="P139" s="45">
        <v>2</v>
      </c>
      <c r="Q139" s="45">
        <v>4</v>
      </c>
      <c r="R139" s="156">
        <f t="shared" si="4"/>
        <v>14</v>
      </c>
      <c r="S139" s="86"/>
    </row>
    <row r="140" spans="1:19">
      <c r="A140" s="45">
        <v>138</v>
      </c>
      <c r="B140" s="45" t="s">
        <v>217</v>
      </c>
      <c r="C140" s="45" t="s">
        <v>395</v>
      </c>
      <c r="D140" s="45" t="s">
        <v>30</v>
      </c>
      <c r="E140" s="45" t="s">
        <v>65</v>
      </c>
      <c r="F140" s="155">
        <v>0</v>
      </c>
      <c r="G140" s="155">
        <v>0</v>
      </c>
      <c r="H140" s="45">
        <v>0</v>
      </c>
      <c r="I140" s="45">
        <v>1</v>
      </c>
      <c r="J140" s="45">
        <v>0</v>
      </c>
      <c r="K140" s="45">
        <v>0</v>
      </c>
      <c r="L140" s="45">
        <v>0</v>
      </c>
      <c r="M140" s="45">
        <v>0</v>
      </c>
      <c r="N140" s="158">
        <v>0</v>
      </c>
      <c r="O140" s="45">
        <v>0</v>
      </c>
      <c r="P140" s="45">
        <v>5</v>
      </c>
      <c r="Q140" s="45">
        <v>7</v>
      </c>
      <c r="R140" s="156">
        <f t="shared" si="4"/>
        <v>13</v>
      </c>
      <c r="S140" s="86"/>
    </row>
    <row r="141" spans="1:19">
      <c r="A141" s="45">
        <v>139</v>
      </c>
      <c r="B141" s="45" t="s">
        <v>261</v>
      </c>
      <c r="C141" s="45" t="s">
        <v>416</v>
      </c>
      <c r="D141" s="45" t="s">
        <v>30</v>
      </c>
      <c r="E141" s="45" t="s">
        <v>6</v>
      </c>
      <c r="F141" s="155">
        <v>0</v>
      </c>
      <c r="G141" s="155">
        <v>0</v>
      </c>
      <c r="H141" s="45">
        <v>0</v>
      </c>
      <c r="I141" s="45">
        <v>0</v>
      </c>
      <c r="J141" s="45">
        <v>13</v>
      </c>
      <c r="K141" s="45">
        <v>0</v>
      </c>
      <c r="L141" s="45">
        <v>0</v>
      </c>
      <c r="M141" s="45">
        <v>0</v>
      </c>
      <c r="N141" s="158">
        <v>0</v>
      </c>
      <c r="O141" s="45">
        <v>0</v>
      </c>
      <c r="P141" s="45">
        <v>0</v>
      </c>
      <c r="Q141" s="45">
        <v>0</v>
      </c>
      <c r="R141" s="156">
        <f t="shared" si="4"/>
        <v>13</v>
      </c>
      <c r="S141" s="86"/>
    </row>
    <row r="142" spans="1:19">
      <c r="A142" s="45">
        <v>140</v>
      </c>
      <c r="B142" s="45" t="s">
        <v>326</v>
      </c>
      <c r="C142" s="45" t="s">
        <v>467</v>
      </c>
      <c r="D142" s="158" t="s">
        <v>20</v>
      </c>
      <c r="E142" s="45" t="s">
        <v>65</v>
      </c>
      <c r="F142" s="155">
        <v>0</v>
      </c>
      <c r="G142" s="155">
        <v>0</v>
      </c>
      <c r="H142" s="45">
        <v>0</v>
      </c>
      <c r="I142" s="158">
        <v>0</v>
      </c>
      <c r="J142" s="45">
        <v>0</v>
      </c>
      <c r="K142" s="45">
        <v>0</v>
      </c>
      <c r="L142" s="45">
        <v>0</v>
      </c>
      <c r="M142" s="45">
        <v>0</v>
      </c>
      <c r="N142" s="158">
        <v>0</v>
      </c>
      <c r="O142" s="158">
        <v>0</v>
      </c>
      <c r="P142" s="45">
        <v>6</v>
      </c>
      <c r="Q142" s="45">
        <v>7</v>
      </c>
      <c r="R142" s="156">
        <f t="shared" si="4"/>
        <v>13</v>
      </c>
      <c r="S142" s="86"/>
    </row>
    <row r="143" spans="1:19">
      <c r="A143" s="45">
        <v>141</v>
      </c>
      <c r="B143" s="45" t="s">
        <v>219</v>
      </c>
      <c r="C143" s="45" t="s">
        <v>279</v>
      </c>
      <c r="D143" s="45" t="s">
        <v>30</v>
      </c>
      <c r="E143" s="45" t="s">
        <v>6</v>
      </c>
      <c r="F143" s="155">
        <v>0</v>
      </c>
      <c r="G143" s="155">
        <v>0</v>
      </c>
      <c r="H143" s="45">
        <v>4</v>
      </c>
      <c r="I143" s="45">
        <v>0</v>
      </c>
      <c r="J143" s="45">
        <v>0</v>
      </c>
      <c r="K143" s="45">
        <v>0</v>
      </c>
      <c r="L143" s="45">
        <v>0</v>
      </c>
      <c r="M143" s="45">
        <v>0</v>
      </c>
      <c r="N143" s="158">
        <v>0</v>
      </c>
      <c r="O143" s="45">
        <v>0</v>
      </c>
      <c r="P143" s="45">
        <v>3</v>
      </c>
      <c r="Q143" s="45">
        <v>4</v>
      </c>
      <c r="R143" s="156">
        <f t="shared" si="4"/>
        <v>11</v>
      </c>
      <c r="S143" s="86"/>
    </row>
    <row r="144" spans="1:19">
      <c r="A144" s="45">
        <v>142</v>
      </c>
      <c r="B144" s="45" t="s">
        <v>227</v>
      </c>
      <c r="C144" s="45" t="s">
        <v>301</v>
      </c>
      <c r="D144" s="45" t="s">
        <v>19</v>
      </c>
      <c r="E144" s="45" t="s">
        <v>65</v>
      </c>
      <c r="F144" s="155">
        <v>0</v>
      </c>
      <c r="G144" s="155">
        <v>0</v>
      </c>
      <c r="H144" s="45">
        <v>4</v>
      </c>
      <c r="I144" s="45">
        <v>0</v>
      </c>
      <c r="J144" s="45">
        <v>0</v>
      </c>
      <c r="K144" s="45">
        <v>0</v>
      </c>
      <c r="L144" s="45">
        <v>0</v>
      </c>
      <c r="M144" s="45">
        <v>0</v>
      </c>
      <c r="N144" s="158">
        <v>0</v>
      </c>
      <c r="O144" s="45">
        <v>0</v>
      </c>
      <c r="P144" s="45">
        <v>6</v>
      </c>
      <c r="Q144" s="45">
        <v>0</v>
      </c>
      <c r="R144" s="156">
        <f t="shared" si="4"/>
        <v>10</v>
      </c>
      <c r="S144" s="86"/>
    </row>
    <row r="145" spans="1:19">
      <c r="A145" s="45">
        <v>143</v>
      </c>
      <c r="B145" s="45" t="s">
        <v>310</v>
      </c>
      <c r="C145" s="45" t="s">
        <v>175</v>
      </c>
      <c r="D145" s="45" t="s">
        <v>20</v>
      </c>
      <c r="E145" s="45" t="s">
        <v>65</v>
      </c>
      <c r="F145" s="155">
        <v>0</v>
      </c>
      <c r="G145" s="155">
        <v>0</v>
      </c>
      <c r="H145" s="45">
        <v>0</v>
      </c>
      <c r="I145" s="45">
        <v>0</v>
      </c>
      <c r="J145" s="45">
        <v>9</v>
      </c>
      <c r="K145" s="45">
        <v>0</v>
      </c>
      <c r="L145" s="45">
        <v>0</v>
      </c>
      <c r="M145" s="45">
        <v>0</v>
      </c>
      <c r="N145" s="158">
        <v>0</v>
      </c>
      <c r="O145" s="45">
        <v>0</v>
      </c>
      <c r="P145" s="45">
        <v>0</v>
      </c>
      <c r="Q145" s="45">
        <v>0</v>
      </c>
      <c r="R145" s="156">
        <f t="shared" si="4"/>
        <v>9</v>
      </c>
      <c r="S145" s="86"/>
    </row>
    <row r="146" spans="1:19">
      <c r="A146" s="45">
        <v>144</v>
      </c>
      <c r="B146" s="45" t="s">
        <v>231</v>
      </c>
      <c r="C146" s="45" t="s">
        <v>280</v>
      </c>
      <c r="D146" s="45" t="s">
        <v>19</v>
      </c>
      <c r="E146" s="45" t="s">
        <v>6</v>
      </c>
      <c r="F146" s="155">
        <v>0</v>
      </c>
      <c r="G146" s="155">
        <v>0</v>
      </c>
      <c r="H146" s="45">
        <v>5</v>
      </c>
      <c r="I146" s="45">
        <v>3</v>
      </c>
      <c r="J146" s="45">
        <v>0</v>
      </c>
      <c r="K146" s="45">
        <v>0</v>
      </c>
      <c r="L146" s="45">
        <v>0</v>
      </c>
      <c r="M146" s="45">
        <v>0</v>
      </c>
      <c r="N146" s="158">
        <v>0</v>
      </c>
      <c r="O146" s="45">
        <v>0</v>
      </c>
      <c r="P146" s="45">
        <v>0</v>
      </c>
      <c r="Q146" s="45">
        <v>0</v>
      </c>
      <c r="R146" s="156">
        <f t="shared" si="4"/>
        <v>8</v>
      </c>
      <c r="S146" s="86"/>
    </row>
    <row r="147" spans="1:19">
      <c r="A147" s="45">
        <v>145</v>
      </c>
      <c r="B147" s="45" t="s">
        <v>268</v>
      </c>
      <c r="C147" s="45" t="s">
        <v>394</v>
      </c>
      <c r="D147" s="45" t="s">
        <v>30</v>
      </c>
      <c r="E147" s="45" t="s">
        <v>65</v>
      </c>
      <c r="F147" s="155">
        <v>0</v>
      </c>
      <c r="G147" s="155">
        <v>0</v>
      </c>
      <c r="H147" s="45">
        <v>2</v>
      </c>
      <c r="I147" s="45">
        <v>2</v>
      </c>
      <c r="J147" s="45">
        <v>0</v>
      </c>
      <c r="K147" s="45">
        <v>4</v>
      </c>
      <c r="L147" s="45">
        <v>0</v>
      </c>
      <c r="M147" s="45">
        <v>0</v>
      </c>
      <c r="N147" s="158">
        <v>0</v>
      </c>
      <c r="O147" s="45">
        <v>0</v>
      </c>
      <c r="P147" s="45">
        <v>0</v>
      </c>
      <c r="Q147" s="45">
        <v>0</v>
      </c>
      <c r="R147" s="156">
        <f t="shared" si="4"/>
        <v>8</v>
      </c>
      <c r="S147" s="86"/>
    </row>
    <row r="148" spans="1:19">
      <c r="A148" s="45">
        <v>146</v>
      </c>
      <c r="B148" s="45" t="s">
        <v>227</v>
      </c>
      <c r="C148" s="45" t="s">
        <v>102</v>
      </c>
      <c r="D148" s="45" t="s">
        <v>19</v>
      </c>
      <c r="E148" s="45" t="s">
        <v>65</v>
      </c>
      <c r="F148" s="155">
        <v>0</v>
      </c>
      <c r="G148" s="155">
        <v>0</v>
      </c>
      <c r="H148" s="45">
        <v>2</v>
      </c>
      <c r="I148" s="45">
        <v>2</v>
      </c>
      <c r="J148" s="45">
        <v>0</v>
      </c>
      <c r="K148" s="45">
        <v>0</v>
      </c>
      <c r="L148" s="45">
        <v>0</v>
      </c>
      <c r="M148" s="45">
        <v>0</v>
      </c>
      <c r="N148" s="158">
        <v>0</v>
      </c>
      <c r="O148" s="45">
        <v>0</v>
      </c>
      <c r="P148" s="45">
        <v>3</v>
      </c>
      <c r="Q148" s="45">
        <v>0</v>
      </c>
      <c r="R148" s="156">
        <f t="shared" si="4"/>
        <v>7</v>
      </c>
      <c r="S148" s="86"/>
    </row>
    <row r="149" spans="1:19">
      <c r="A149" s="45">
        <v>147</v>
      </c>
      <c r="B149" s="45" t="s">
        <v>215</v>
      </c>
      <c r="C149" s="45" t="s">
        <v>284</v>
      </c>
      <c r="D149" s="45" t="s">
        <v>19</v>
      </c>
      <c r="E149" s="45" t="s">
        <v>65</v>
      </c>
      <c r="F149" s="155">
        <v>0</v>
      </c>
      <c r="G149" s="155">
        <v>0</v>
      </c>
      <c r="H149" s="45">
        <v>0</v>
      </c>
      <c r="I149" s="45">
        <v>0</v>
      </c>
      <c r="J149" s="45">
        <v>0</v>
      </c>
      <c r="K149" s="45">
        <v>7</v>
      </c>
      <c r="L149" s="45">
        <v>0</v>
      </c>
      <c r="M149" s="45">
        <v>0</v>
      </c>
      <c r="N149" s="158">
        <v>0</v>
      </c>
      <c r="O149" s="45">
        <v>0</v>
      </c>
      <c r="P149" s="45">
        <v>0</v>
      </c>
      <c r="Q149" s="45">
        <v>0</v>
      </c>
      <c r="R149" s="156">
        <f t="shared" si="4"/>
        <v>7</v>
      </c>
      <c r="S149" s="86"/>
    </row>
    <row r="150" spans="1:19">
      <c r="A150" s="45">
        <v>148</v>
      </c>
      <c r="B150" s="45" t="s">
        <v>310</v>
      </c>
      <c r="C150" s="45" t="s">
        <v>365</v>
      </c>
      <c r="D150" s="45" t="s">
        <v>20</v>
      </c>
      <c r="E150" s="45" t="s">
        <v>65</v>
      </c>
      <c r="F150" s="155">
        <v>0</v>
      </c>
      <c r="G150" s="157">
        <v>0</v>
      </c>
      <c r="H150" s="45">
        <v>0</v>
      </c>
      <c r="I150" s="45">
        <v>0</v>
      </c>
      <c r="J150" s="45">
        <v>2</v>
      </c>
      <c r="K150" s="45">
        <v>2</v>
      </c>
      <c r="L150" s="45">
        <v>0</v>
      </c>
      <c r="M150" s="45">
        <v>0</v>
      </c>
      <c r="N150" s="158">
        <v>0</v>
      </c>
      <c r="O150" s="45">
        <v>0</v>
      </c>
      <c r="P150" s="45">
        <v>1</v>
      </c>
      <c r="Q150" s="45">
        <v>1</v>
      </c>
      <c r="R150" s="156">
        <f t="shared" si="4"/>
        <v>6</v>
      </c>
      <c r="S150" s="86"/>
    </row>
    <row r="151" spans="1:19">
      <c r="A151" s="45">
        <v>149</v>
      </c>
      <c r="B151" s="45" t="s">
        <v>223</v>
      </c>
      <c r="C151" s="45" t="s">
        <v>286</v>
      </c>
      <c r="D151" s="45" t="s">
        <v>19</v>
      </c>
      <c r="E151" s="45" t="s">
        <v>65</v>
      </c>
      <c r="F151" s="155">
        <v>0</v>
      </c>
      <c r="G151" s="155">
        <v>0</v>
      </c>
      <c r="H151" s="45">
        <v>0</v>
      </c>
      <c r="I151" s="45">
        <v>0</v>
      </c>
      <c r="J151" s="45">
        <v>0</v>
      </c>
      <c r="K151" s="45">
        <v>5</v>
      </c>
      <c r="L151" s="45">
        <v>0</v>
      </c>
      <c r="M151" s="45">
        <v>0</v>
      </c>
      <c r="N151" s="158">
        <v>0</v>
      </c>
      <c r="O151" s="45">
        <v>0</v>
      </c>
      <c r="P151" s="45">
        <v>0</v>
      </c>
      <c r="Q151" s="45">
        <v>0</v>
      </c>
      <c r="R151" s="156">
        <f t="shared" si="4"/>
        <v>5</v>
      </c>
      <c r="S151" s="86"/>
    </row>
    <row r="152" spans="1:19">
      <c r="A152" s="45">
        <v>150</v>
      </c>
      <c r="B152" s="45" t="s">
        <v>217</v>
      </c>
      <c r="C152" s="45" t="s">
        <v>281</v>
      </c>
      <c r="D152" s="45" t="s">
        <v>30</v>
      </c>
      <c r="E152" s="45" t="s">
        <v>65</v>
      </c>
      <c r="F152" s="155">
        <v>0</v>
      </c>
      <c r="G152" s="155">
        <v>0</v>
      </c>
      <c r="H152" s="45">
        <v>0</v>
      </c>
      <c r="I152" s="45">
        <v>1</v>
      </c>
      <c r="J152" s="45">
        <v>0</v>
      </c>
      <c r="K152" s="45">
        <v>0</v>
      </c>
      <c r="L152" s="45">
        <v>0</v>
      </c>
      <c r="M152" s="45">
        <v>0</v>
      </c>
      <c r="N152" s="158">
        <v>0</v>
      </c>
      <c r="O152" s="45">
        <v>0</v>
      </c>
      <c r="P152" s="45">
        <v>1</v>
      </c>
      <c r="Q152" s="45">
        <v>1</v>
      </c>
      <c r="R152" s="156">
        <f t="shared" si="4"/>
        <v>3</v>
      </c>
      <c r="S152" s="86"/>
    </row>
    <row r="153" spans="1:19">
      <c r="A153" s="45">
        <v>151</v>
      </c>
      <c r="B153" s="45" t="s">
        <v>268</v>
      </c>
      <c r="C153" s="45" t="s">
        <v>145</v>
      </c>
      <c r="D153" s="45" t="s">
        <v>30</v>
      </c>
      <c r="E153" s="45" t="s">
        <v>65</v>
      </c>
      <c r="F153" s="155">
        <v>0</v>
      </c>
      <c r="G153" s="155">
        <v>0</v>
      </c>
      <c r="H153" s="45">
        <v>3</v>
      </c>
      <c r="I153" s="45">
        <v>0</v>
      </c>
      <c r="J153" s="45">
        <v>0</v>
      </c>
      <c r="K153" s="45">
        <v>0</v>
      </c>
      <c r="L153" s="45">
        <v>0</v>
      </c>
      <c r="M153" s="45">
        <v>0</v>
      </c>
      <c r="N153" s="158">
        <v>0</v>
      </c>
      <c r="O153" s="45">
        <v>0</v>
      </c>
      <c r="P153" s="45">
        <v>0</v>
      </c>
      <c r="Q153" s="45">
        <v>0</v>
      </c>
      <c r="R153" s="156">
        <f t="shared" si="4"/>
        <v>3</v>
      </c>
      <c r="S153" s="86"/>
    </row>
    <row r="154" spans="1:19">
      <c r="A154" s="45">
        <v>152</v>
      </c>
      <c r="B154" s="45" t="s">
        <v>228</v>
      </c>
      <c r="C154" s="45" t="s">
        <v>415</v>
      </c>
      <c r="D154" s="45" t="s">
        <v>30</v>
      </c>
      <c r="E154" s="45" t="s">
        <v>6</v>
      </c>
      <c r="F154" s="155">
        <v>0</v>
      </c>
      <c r="G154" s="155">
        <v>0</v>
      </c>
      <c r="H154" s="45">
        <v>0</v>
      </c>
      <c r="I154" s="45">
        <v>0</v>
      </c>
      <c r="J154" s="45">
        <v>0</v>
      </c>
      <c r="K154" s="45">
        <v>3</v>
      </c>
      <c r="L154" s="45">
        <v>0</v>
      </c>
      <c r="M154" s="45">
        <v>0</v>
      </c>
      <c r="N154" s="158">
        <v>0</v>
      </c>
      <c r="O154" s="45">
        <v>0</v>
      </c>
      <c r="P154" s="45">
        <v>0</v>
      </c>
      <c r="Q154" s="45">
        <v>0</v>
      </c>
      <c r="R154" s="156">
        <f t="shared" si="4"/>
        <v>3</v>
      </c>
      <c r="S154" s="86"/>
    </row>
    <row r="155" spans="1:19">
      <c r="A155" s="45">
        <v>153</v>
      </c>
      <c r="B155" s="45" t="s">
        <v>215</v>
      </c>
      <c r="C155" s="45" t="s">
        <v>295</v>
      </c>
      <c r="D155" s="45" t="s">
        <v>19</v>
      </c>
      <c r="E155" s="45" t="s">
        <v>65</v>
      </c>
      <c r="F155" s="155">
        <v>0</v>
      </c>
      <c r="G155" s="155">
        <v>0</v>
      </c>
      <c r="H155" s="45">
        <v>0</v>
      </c>
      <c r="I155" s="45">
        <v>1</v>
      </c>
      <c r="J155" s="45">
        <v>0</v>
      </c>
      <c r="K155" s="45">
        <v>0</v>
      </c>
      <c r="L155" s="45">
        <v>0</v>
      </c>
      <c r="M155" s="45">
        <v>0</v>
      </c>
      <c r="N155" s="158">
        <v>0</v>
      </c>
      <c r="O155" s="45">
        <v>0</v>
      </c>
      <c r="P155" s="45">
        <v>1</v>
      </c>
      <c r="Q155" s="45">
        <v>0</v>
      </c>
      <c r="R155" s="156">
        <f t="shared" si="4"/>
        <v>2</v>
      </c>
      <c r="S155" s="86"/>
    </row>
    <row r="156" spans="1:19">
      <c r="A156" s="45">
        <v>154</v>
      </c>
      <c r="B156" s="45" t="s">
        <v>268</v>
      </c>
      <c r="C156" s="45" t="s">
        <v>171</v>
      </c>
      <c r="D156" s="45" t="s">
        <v>30</v>
      </c>
      <c r="E156" s="45" t="s">
        <v>65</v>
      </c>
      <c r="F156" s="155">
        <v>0</v>
      </c>
      <c r="G156" s="155">
        <v>0</v>
      </c>
      <c r="H156" s="45">
        <v>0</v>
      </c>
      <c r="I156" s="45">
        <v>0</v>
      </c>
      <c r="J156" s="45">
        <v>0</v>
      </c>
      <c r="K156" s="45">
        <v>1</v>
      </c>
      <c r="L156" s="45">
        <v>0</v>
      </c>
      <c r="M156" s="45">
        <v>0</v>
      </c>
      <c r="N156" s="158">
        <v>0</v>
      </c>
      <c r="O156" s="45">
        <v>0</v>
      </c>
      <c r="P156" s="45">
        <v>0</v>
      </c>
      <c r="Q156" s="45">
        <v>0</v>
      </c>
      <c r="R156" s="156">
        <f t="shared" si="4"/>
        <v>1</v>
      </c>
      <c r="S156" s="86"/>
    </row>
    <row r="157" spans="1:19">
      <c r="A157" s="45">
        <v>155</v>
      </c>
      <c r="B157" s="45" t="s">
        <v>227</v>
      </c>
      <c r="C157" s="45" t="s">
        <v>291</v>
      </c>
      <c r="D157" s="45" t="s">
        <v>19</v>
      </c>
      <c r="E157" s="45" t="s">
        <v>65</v>
      </c>
      <c r="F157" s="155">
        <v>0</v>
      </c>
      <c r="G157" s="155">
        <v>0</v>
      </c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158">
        <v>0</v>
      </c>
      <c r="O157" s="45">
        <v>0</v>
      </c>
      <c r="P157" s="45">
        <v>0</v>
      </c>
      <c r="Q157" s="45">
        <v>0</v>
      </c>
      <c r="R157" s="156">
        <f t="shared" si="4"/>
        <v>0</v>
      </c>
      <c r="S157" s="86"/>
    </row>
    <row r="158" spans="1:19">
      <c r="A158" s="45">
        <v>156</v>
      </c>
      <c r="B158" s="45" t="s">
        <v>231</v>
      </c>
      <c r="C158" s="45" t="s">
        <v>292</v>
      </c>
      <c r="D158" s="45" t="s">
        <v>19</v>
      </c>
      <c r="E158" s="45" t="s">
        <v>6</v>
      </c>
      <c r="F158" s="155">
        <v>0</v>
      </c>
      <c r="G158" s="15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158">
        <v>0</v>
      </c>
      <c r="O158" s="45">
        <v>0</v>
      </c>
      <c r="P158" s="45">
        <v>0</v>
      </c>
      <c r="Q158" s="45">
        <v>0</v>
      </c>
      <c r="R158" s="156">
        <f t="shared" si="4"/>
        <v>0</v>
      </c>
      <c r="S158" s="86"/>
    </row>
    <row r="159" spans="1:19">
      <c r="A159" s="45">
        <v>157</v>
      </c>
      <c r="B159" s="45" t="s">
        <v>224</v>
      </c>
      <c r="C159" s="45" t="s">
        <v>160</v>
      </c>
      <c r="D159" s="45" t="s">
        <v>19</v>
      </c>
      <c r="E159" s="45" t="s">
        <v>65</v>
      </c>
      <c r="F159" s="155">
        <v>0</v>
      </c>
      <c r="G159" s="155">
        <v>0</v>
      </c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 s="45">
        <v>0</v>
      </c>
      <c r="N159" s="158">
        <v>0</v>
      </c>
      <c r="O159" s="45">
        <v>0</v>
      </c>
      <c r="P159" s="45">
        <v>0</v>
      </c>
      <c r="Q159" s="45">
        <v>0</v>
      </c>
      <c r="R159" s="156">
        <f t="shared" si="4"/>
        <v>0</v>
      </c>
      <c r="S159" s="86"/>
    </row>
    <row r="160" spans="1:19">
      <c r="A160" s="45">
        <v>158</v>
      </c>
      <c r="B160" s="45" t="s">
        <v>268</v>
      </c>
      <c r="C160" s="45" t="s">
        <v>172</v>
      </c>
      <c r="D160" s="45" t="s">
        <v>30</v>
      </c>
      <c r="E160" s="45" t="s">
        <v>65</v>
      </c>
      <c r="F160" s="155">
        <v>0</v>
      </c>
      <c r="G160" s="155">
        <v>0</v>
      </c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158">
        <v>0</v>
      </c>
      <c r="O160" s="45">
        <v>0</v>
      </c>
      <c r="P160" s="45">
        <v>0</v>
      </c>
      <c r="Q160" s="45">
        <v>0</v>
      </c>
      <c r="R160" s="156">
        <f t="shared" si="4"/>
        <v>0</v>
      </c>
      <c r="S160" s="86"/>
    </row>
    <row r="161" spans="1:18">
      <c r="A161" s="45">
        <v>159</v>
      </c>
      <c r="B161" s="45" t="s">
        <v>233</v>
      </c>
      <c r="C161" s="45" t="s">
        <v>297</v>
      </c>
      <c r="D161" s="45" t="s">
        <v>30</v>
      </c>
      <c r="E161" s="45" t="s">
        <v>6</v>
      </c>
      <c r="F161" s="155">
        <v>0</v>
      </c>
      <c r="G161" s="155">
        <v>0</v>
      </c>
      <c r="H161" s="45">
        <v>0</v>
      </c>
      <c r="I161" s="45">
        <v>0</v>
      </c>
      <c r="J161" s="45">
        <v>0</v>
      </c>
      <c r="K161" s="45">
        <v>0</v>
      </c>
      <c r="L161" s="45">
        <v>0</v>
      </c>
      <c r="M161" s="45">
        <v>0</v>
      </c>
      <c r="N161" s="158">
        <v>0</v>
      </c>
      <c r="O161" s="45">
        <v>0</v>
      </c>
      <c r="P161" s="45">
        <v>0</v>
      </c>
      <c r="Q161" s="45">
        <v>0</v>
      </c>
      <c r="R161" s="156">
        <f t="shared" si="4"/>
        <v>0</v>
      </c>
    </row>
    <row r="162" spans="1:18">
      <c r="A162" s="45">
        <v>160</v>
      </c>
      <c r="B162" s="45" t="s">
        <v>233</v>
      </c>
      <c r="C162" s="45" t="s">
        <v>170</v>
      </c>
      <c r="D162" s="45" t="s">
        <v>30</v>
      </c>
      <c r="E162" s="45" t="s">
        <v>6</v>
      </c>
      <c r="F162" s="155">
        <v>0</v>
      </c>
      <c r="G162" s="15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0</v>
      </c>
      <c r="M162" s="45">
        <v>0</v>
      </c>
      <c r="N162" s="158">
        <v>0</v>
      </c>
      <c r="O162" s="45">
        <v>0</v>
      </c>
      <c r="P162" s="45">
        <v>0</v>
      </c>
      <c r="Q162" s="45">
        <v>0</v>
      </c>
      <c r="R162" s="156">
        <f t="shared" si="4"/>
        <v>0</v>
      </c>
    </row>
    <row r="163" spans="1:18">
      <c r="A163" s="45">
        <v>161</v>
      </c>
      <c r="B163" s="45" t="s">
        <v>233</v>
      </c>
      <c r="C163" s="45" t="s">
        <v>287</v>
      </c>
      <c r="D163" s="45" t="s">
        <v>30</v>
      </c>
      <c r="E163" s="45" t="s">
        <v>6</v>
      </c>
      <c r="F163" s="155">
        <v>0</v>
      </c>
      <c r="G163" s="155">
        <v>0</v>
      </c>
      <c r="H163" s="45">
        <v>0</v>
      </c>
      <c r="I163" s="45">
        <v>0</v>
      </c>
      <c r="J163" s="45">
        <v>0</v>
      </c>
      <c r="K163" s="45">
        <v>0</v>
      </c>
      <c r="L163" s="45">
        <v>0</v>
      </c>
      <c r="M163" s="45">
        <v>0</v>
      </c>
      <c r="N163" s="158">
        <v>0</v>
      </c>
      <c r="O163" s="158">
        <v>0</v>
      </c>
      <c r="P163" s="45">
        <v>0</v>
      </c>
      <c r="Q163" s="45">
        <v>0</v>
      </c>
      <c r="R163" s="156">
        <f t="shared" ref="R163:R165" si="5">SUM(F163:Q163)</f>
        <v>0</v>
      </c>
    </row>
    <row r="164" spans="1:18">
      <c r="A164" s="45">
        <v>162</v>
      </c>
      <c r="B164" s="45" t="s">
        <v>219</v>
      </c>
      <c r="C164" s="45" t="s">
        <v>282</v>
      </c>
      <c r="D164" s="45" t="s">
        <v>30</v>
      </c>
      <c r="E164" s="45" t="s">
        <v>6</v>
      </c>
      <c r="F164" s="155">
        <v>0</v>
      </c>
      <c r="G164" s="155">
        <v>0</v>
      </c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v>0</v>
      </c>
      <c r="N164" s="158">
        <v>0</v>
      </c>
      <c r="O164" s="158">
        <v>0</v>
      </c>
      <c r="P164" s="45">
        <v>0</v>
      </c>
      <c r="Q164" s="45">
        <v>0</v>
      </c>
      <c r="R164" s="156">
        <f t="shared" si="5"/>
        <v>0</v>
      </c>
    </row>
    <row r="165" spans="1:18">
      <c r="A165" s="45">
        <v>163</v>
      </c>
      <c r="B165" s="45" t="s">
        <v>310</v>
      </c>
      <c r="C165" s="45" t="s">
        <v>344</v>
      </c>
      <c r="D165" s="45" t="s">
        <v>20</v>
      </c>
      <c r="E165" s="45" t="s">
        <v>65</v>
      </c>
      <c r="F165" s="155">
        <v>0</v>
      </c>
      <c r="G165" s="155">
        <v>0</v>
      </c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5">
        <v>0</v>
      </c>
      <c r="N165" s="158">
        <v>0</v>
      </c>
      <c r="O165" s="45">
        <v>0</v>
      </c>
      <c r="P165" s="45">
        <v>0</v>
      </c>
      <c r="Q165" s="45">
        <v>0</v>
      </c>
      <c r="R165" s="156">
        <f t="shared" si="5"/>
        <v>0</v>
      </c>
    </row>
  </sheetData>
  <sortState ref="B3:R165">
    <sortCondition descending="1" ref="R3:R165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3"/>
  <sheetViews>
    <sheetView topLeftCell="A13" zoomScale="90" zoomScaleNormal="90" workbookViewId="0">
      <selection activeCell="S6" sqref="S6"/>
    </sheetView>
  </sheetViews>
  <sheetFormatPr defaultRowHeight="14.5"/>
  <cols>
    <col min="1" max="1" width="4.36328125" style="87" customWidth="1"/>
    <col min="3" max="3" width="19.36328125" customWidth="1"/>
    <col min="4" max="4" width="5.81640625" customWidth="1"/>
    <col min="5" max="5" width="5.08984375" customWidth="1"/>
    <col min="6" max="6" width="9.08984375" style="77" customWidth="1"/>
    <col min="7" max="7" width="7.90625" style="77" customWidth="1"/>
    <col min="8" max="9" width="7.81640625" customWidth="1"/>
    <col min="10" max="10" width="7.90625" customWidth="1"/>
    <col min="11" max="11" width="7.81640625" customWidth="1"/>
    <col min="12" max="12" width="7.90625" customWidth="1"/>
    <col min="13" max="13" width="7.81640625" customWidth="1"/>
    <col min="14" max="15" width="7.90625" customWidth="1"/>
    <col min="16" max="16" width="8.1796875" customWidth="1"/>
    <col min="17" max="17" width="8.08984375" customWidth="1"/>
    <col min="18" max="18" width="5.453125" customWidth="1"/>
    <col min="19" max="19" width="6.36328125" customWidth="1"/>
    <col min="20" max="20" width="11.08984375" customWidth="1"/>
    <col min="21" max="21" width="4.08984375" customWidth="1"/>
    <col min="22" max="22" width="4.36328125" customWidth="1"/>
    <col min="23" max="23" width="2.36328125" customWidth="1"/>
    <col min="24" max="24" width="9.26953125" hidden="1" customWidth="1"/>
    <col min="25" max="25" width="7.81640625" hidden="1" customWidth="1"/>
    <col min="26" max="26" width="18" hidden="1" customWidth="1"/>
    <col min="27" max="27" width="4.08984375" customWidth="1"/>
    <col min="28" max="28" width="3.81640625" customWidth="1"/>
  </cols>
  <sheetData>
    <row r="1" spans="1:27" ht="19.5" customHeight="1" thickBot="1">
      <c r="F1" s="78" t="s">
        <v>433</v>
      </c>
      <c r="G1" s="79"/>
      <c r="H1" s="85" t="s">
        <v>371</v>
      </c>
      <c r="I1" s="81"/>
      <c r="J1" s="80" t="s">
        <v>371</v>
      </c>
      <c r="K1" s="81"/>
      <c r="L1" s="80" t="s">
        <v>438</v>
      </c>
      <c r="M1" s="81"/>
      <c r="N1" s="80" t="s">
        <v>449</v>
      </c>
      <c r="O1" s="81"/>
      <c r="P1" s="80" t="s">
        <v>371</v>
      </c>
      <c r="Q1" s="81"/>
    </row>
    <row r="2" spans="1:27" s="2" customFormat="1">
      <c r="A2" s="159" t="s">
        <v>434</v>
      </c>
      <c r="B2" s="161" t="s">
        <v>408</v>
      </c>
      <c r="C2" s="47" t="s">
        <v>409</v>
      </c>
      <c r="D2" s="47" t="s">
        <v>37</v>
      </c>
      <c r="E2" s="47" t="s">
        <v>66</v>
      </c>
      <c r="F2" s="160" t="s">
        <v>249</v>
      </c>
      <c r="G2" s="160" t="s">
        <v>250</v>
      </c>
      <c r="H2" s="47" t="s">
        <v>251</v>
      </c>
      <c r="I2" s="47" t="s">
        <v>252</v>
      </c>
      <c r="J2" s="47" t="s">
        <v>253</v>
      </c>
      <c r="K2" s="47" t="s">
        <v>254</v>
      </c>
      <c r="L2" s="47" t="s">
        <v>255</v>
      </c>
      <c r="M2" s="47" t="s">
        <v>259</v>
      </c>
      <c r="N2" s="47" t="s">
        <v>260</v>
      </c>
      <c r="O2" s="47" t="s">
        <v>256</v>
      </c>
      <c r="P2" s="47" t="s">
        <v>257</v>
      </c>
      <c r="Q2" s="47" t="s">
        <v>258</v>
      </c>
      <c r="R2" s="47" t="s">
        <v>5</v>
      </c>
    </row>
    <row r="3" spans="1:27">
      <c r="A3" s="117">
        <v>1</v>
      </c>
      <c r="B3" s="148" t="s">
        <v>215</v>
      </c>
      <c r="C3" s="117" t="s">
        <v>216</v>
      </c>
      <c r="D3" s="117" t="s">
        <v>19</v>
      </c>
      <c r="E3" s="117" t="s">
        <v>65</v>
      </c>
      <c r="F3" s="153">
        <v>30</v>
      </c>
      <c r="G3" s="153">
        <v>30</v>
      </c>
      <c r="H3" s="117">
        <v>30</v>
      </c>
      <c r="I3" s="117">
        <v>30</v>
      </c>
      <c r="J3" s="117">
        <v>30</v>
      </c>
      <c r="K3" s="117">
        <v>30</v>
      </c>
      <c r="L3" s="117">
        <v>29</v>
      </c>
      <c r="M3" s="117">
        <v>30</v>
      </c>
      <c r="N3" s="117">
        <v>30</v>
      </c>
      <c r="O3" s="117">
        <v>28</v>
      </c>
      <c r="P3" s="117">
        <v>30</v>
      </c>
      <c r="Q3" s="117">
        <v>30</v>
      </c>
      <c r="R3" s="154">
        <f t="shared" ref="R3:R34" si="0">SUM(F3,G3,H3,I3,J3,K3,L3,M3,N3,O3,P3,Q3)</f>
        <v>357</v>
      </c>
      <c r="S3" s="58" t="s">
        <v>196</v>
      </c>
      <c r="T3" s="58"/>
      <c r="U3" s="58"/>
    </row>
    <row r="4" spans="1:27">
      <c r="A4" s="117">
        <v>2</v>
      </c>
      <c r="B4" s="148" t="s">
        <v>320</v>
      </c>
      <c r="C4" s="117" t="s">
        <v>74</v>
      </c>
      <c r="D4" s="117" t="s">
        <v>20</v>
      </c>
      <c r="E4" s="117" t="s">
        <v>65</v>
      </c>
      <c r="F4" s="153">
        <v>30</v>
      </c>
      <c r="G4" s="153">
        <v>29</v>
      </c>
      <c r="H4" s="154">
        <v>30</v>
      </c>
      <c r="I4" s="117">
        <v>30</v>
      </c>
      <c r="J4" s="117">
        <v>30</v>
      </c>
      <c r="K4" s="117">
        <v>30</v>
      </c>
      <c r="L4" s="117">
        <v>29</v>
      </c>
      <c r="M4" s="117">
        <v>30</v>
      </c>
      <c r="N4" s="117">
        <v>28</v>
      </c>
      <c r="O4" s="117">
        <v>30</v>
      </c>
      <c r="P4" s="117">
        <v>30</v>
      </c>
      <c r="Q4" s="117">
        <v>30</v>
      </c>
      <c r="R4" s="154">
        <f t="shared" si="0"/>
        <v>356</v>
      </c>
      <c r="S4" s="58" t="s">
        <v>198</v>
      </c>
      <c r="T4" s="58"/>
      <c r="U4" s="58"/>
    </row>
    <row r="5" spans="1:27">
      <c r="A5" s="117">
        <v>3</v>
      </c>
      <c r="B5" s="148" t="s">
        <v>302</v>
      </c>
      <c r="C5" s="117" t="s">
        <v>325</v>
      </c>
      <c r="D5" s="117" t="s">
        <v>64</v>
      </c>
      <c r="E5" s="117" t="s">
        <v>6</v>
      </c>
      <c r="F5" s="153">
        <v>28</v>
      </c>
      <c r="G5" s="153">
        <v>30</v>
      </c>
      <c r="H5" s="154">
        <v>30</v>
      </c>
      <c r="I5" s="117">
        <v>30</v>
      </c>
      <c r="J5" s="117">
        <v>30</v>
      </c>
      <c r="K5" s="117">
        <v>30</v>
      </c>
      <c r="L5" s="117">
        <v>30</v>
      </c>
      <c r="M5" s="117">
        <v>29</v>
      </c>
      <c r="N5" s="117">
        <v>30</v>
      </c>
      <c r="O5" s="117">
        <v>29</v>
      </c>
      <c r="P5" s="117">
        <v>30</v>
      </c>
      <c r="Q5" s="117">
        <v>30</v>
      </c>
      <c r="R5" s="154">
        <f t="shared" si="0"/>
        <v>356</v>
      </c>
      <c r="S5" s="59" t="s">
        <v>197</v>
      </c>
      <c r="T5" s="59"/>
      <c r="U5" s="59"/>
      <c r="V5" s="59"/>
      <c r="W5" s="59"/>
      <c r="X5" s="59"/>
      <c r="AA5" s="59"/>
    </row>
    <row r="6" spans="1:27">
      <c r="A6" s="117">
        <v>4</v>
      </c>
      <c r="B6" s="148" t="s">
        <v>217</v>
      </c>
      <c r="C6" s="117" t="s">
        <v>218</v>
      </c>
      <c r="D6" s="117" t="s">
        <v>30</v>
      </c>
      <c r="E6" s="117" t="s">
        <v>65</v>
      </c>
      <c r="F6" s="153">
        <v>29</v>
      </c>
      <c r="G6" s="153">
        <v>29</v>
      </c>
      <c r="H6" s="117">
        <v>29</v>
      </c>
      <c r="I6" s="117">
        <v>30</v>
      </c>
      <c r="J6" s="117">
        <v>29</v>
      </c>
      <c r="K6" s="117">
        <v>29</v>
      </c>
      <c r="L6" s="117">
        <v>30</v>
      </c>
      <c r="M6" s="117">
        <v>29</v>
      </c>
      <c r="N6" s="117">
        <v>29</v>
      </c>
      <c r="O6" s="117">
        <v>29</v>
      </c>
      <c r="P6" s="117">
        <v>30</v>
      </c>
      <c r="Q6" s="117">
        <v>30</v>
      </c>
      <c r="R6" s="154">
        <f t="shared" si="0"/>
        <v>352</v>
      </c>
    </row>
    <row r="7" spans="1:27">
      <c r="A7" s="117">
        <v>5</v>
      </c>
      <c r="B7" s="148" t="s">
        <v>307</v>
      </c>
      <c r="C7" s="117" t="s">
        <v>327</v>
      </c>
      <c r="D7" s="117" t="s">
        <v>20</v>
      </c>
      <c r="E7" s="117" t="s">
        <v>65</v>
      </c>
      <c r="F7" s="153">
        <v>27</v>
      </c>
      <c r="G7" s="153">
        <v>27</v>
      </c>
      <c r="H7" s="154">
        <v>29</v>
      </c>
      <c r="I7" s="117">
        <v>28</v>
      </c>
      <c r="J7" s="117">
        <v>28</v>
      </c>
      <c r="K7" s="117">
        <v>28</v>
      </c>
      <c r="L7" s="117">
        <v>26</v>
      </c>
      <c r="M7" s="117">
        <v>27</v>
      </c>
      <c r="N7" s="117">
        <v>26</v>
      </c>
      <c r="O7" s="117">
        <v>26</v>
      </c>
      <c r="P7" s="117">
        <v>29</v>
      </c>
      <c r="Q7" s="117">
        <v>29</v>
      </c>
      <c r="R7" s="154">
        <f t="shared" si="0"/>
        <v>330</v>
      </c>
      <c r="S7" s="86"/>
    </row>
    <row r="8" spans="1:27">
      <c r="A8" s="117">
        <v>6</v>
      </c>
      <c r="B8" s="148" t="s">
        <v>221</v>
      </c>
      <c r="C8" s="117" t="s">
        <v>57</v>
      </c>
      <c r="D8" s="117" t="s">
        <v>19</v>
      </c>
      <c r="E8" s="117" t="s">
        <v>6</v>
      </c>
      <c r="F8" s="153">
        <v>28</v>
      </c>
      <c r="G8" s="153">
        <v>27</v>
      </c>
      <c r="H8" s="117">
        <v>26</v>
      </c>
      <c r="I8" s="117">
        <v>26</v>
      </c>
      <c r="J8" s="117">
        <v>28</v>
      </c>
      <c r="K8" s="117">
        <v>28</v>
      </c>
      <c r="L8" s="117">
        <v>27</v>
      </c>
      <c r="M8" s="117">
        <v>26</v>
      </c>
      <c r="N8" s="117">
        <v>27</v>
      </c>
      <c r="O8" s="117">
        <v>27</v>
      </c>
      <c r="P8" s="117">
        <v>28</v>
      </c>
      <c r="Q8" s="117">
        <v>28</v>
      </c>
      <c r="R8" s="154">
        <f t="shared" si="0"/>
        <v>326</v>
      </c>
      <c r="S8" s="86"/>
    </row>
    <row r="9" spans="1:27">
      <c r="A9" s="117">
        <v>7</v>
      </c>
      <c r="B9" s="148" t="s">
        <v>219</v>
      </c>
      <c r="C9" s="117" t="s">
        <v>220</v>
      </c>
      <c r="D9" s="117" t="s">
        <v>30</v>
      </c>
      <c r="E9" s="117" t="s">
        <v>6</v>
      </c>
      <c r="F9" s="153">
        <v>0</v>
      </c>
      <c r="G9" s="153">
        <v>28</v>
      </c>
      <c r="H9" s="117">
        <v>30</v>
      </c>
      <c r="I9" s="117">
        <v>29</v>
      </c>
      <c r="J9" s="117">
        <v>30</v>
      </c>
      <c r="K9" s="117">
        <v>30</v>
      </c>
      <c r="L9" s="117">
        <v>28</v>
      </c>
      <c r="M9" s="117">
        <v>28</v>
      </c>
      <c r="N9" s="117">
        <v>29</v>
      </c>
      <c r="O9" s="117">
        <v>30</v>
      </c>
      <c r="P9" s="117">
        <v>29</v>
      </c>
      <c r="Q9" s="117">
        <v>29</v>
      </c>
      <c r="R9" s="154">
        <f t="shared" si="0"/>
        <v>320</v>
      </c>
      <c r="S9" s="86"/>
    </row>
    <row r="10" spans="1:27">
      <c r="A10" s="117">
        <v>8</v>
      </c>
      <c r="B10" s="148" t="s">
        <v>307</v>
      </c>
      <c r="C10" s="117" t="s">
        <v>54</v>
      </c>
      <c r="D10" s="117" t="s">
        <v>20</v>
      </c>
      <c r="E10" s="117" t="s">
        <v>65</v>
      </c>
      <c r="F10" s="153">
        <v>25</v>
      </c>
      <c r="G10" s="153">
        <v>26</v>
      </c>
      <c r="H10" s="154">
        <v>28</v>
      </c>
      <c r="I10" s="117">
        <v>27</v>
      </c>
      <c r="J10" s="117">
        <v>27</v>
      </c>
      <c r="K10" s="117">
        <v>27</v>
      </c>
      <c r="L10" s="117">
        <v>23</v>
      </c>
      <c r="M10" s="117">
        <v>24</v>
      </c>
      <c r="N10" s="117">
        <v>22</v>
      </c>
      <c r="O10" s="117">
        <v>23</v>
      </c>
      <c r="P10" s="117">
        <v>24</v>
      </c>
      <c r="Q10" s="117">
        <v>24</v>
      </c>
      <c r="R10" s="154">
        <f t="shared" si="0"/>
        <v>300</v>
      </c>
      <c r="S10" s="86"/>
    </row>
    <row r="11" spans="1:27">
      <c r="A11" s="117">
        <v>9</v>
      </c>
      <c r="B11" s="148" t="s">
        <v>224</v>
      </c>
      <c r="C11" s="117" t="s">
        <v>246</v>
      </c>
      <c r="D11" s="117" t="s">
        <v>19</v>
      </c>
      <c r="E11" s="117" t="s">
        <v>65</v>
      </c>
      <c r="F11" s="153">
        <v>0</v>
      </c>
      <c r="G11" s="153">
        <v>27</v>
      </c>
      <c r="H11" s="117">
        <v>28</v>
      </c>
      <c r="I11" s="117">
        <v>28</v>
      </c>
      <c r="J11" s="117">
        <v>26</v>
      </c>
      <c r="K11" s="117">
        <v>27</v>
      </c>
      <c r="L11" s="117">
        <v>28</v>
      </c>
      <c r="M11" s="117">
        <v>25</v>
      </c>
      <c r="N11" s="117">
        <v>25</v>
      </c>
      <c r="O11" s="117">
        <v>24</v>
      </c>
      <c r="P11" s="117">
        <v>27</v>
      </c>
      <c r="Q11" s="117">
        <v>27</v>
      </c>
      <c r="R11" s="154">
        <f t="shared" si="0"/>
        <v>292</v>
      </c>
      <c r="S11" s="86"/>
    </row>
    <row r="12" spans="1:27">
      <c r="A12" s="117">
        <v>10</v>
      </c>
      <c r="B12" s="148" t="s">
        <v>311</v>
      </c>
      <c r="C12" s="117" t="s">
        <v>329</v>
      </c>
      <c r="D12" s="117" t="s">
        <v>64</v>
      </c>
      <c r="E12" s="117" t="s">
        <v>6</v>
      </c>
      <c r="F12" s="153">
        <v>20</v>
      </c>
      <c r="G12" s="153">
        <v>19</v>
      </c>
      <c r="H12" s="154">
        <v>29</v>
      </c>
      <c r="I12" s="117">
        <v>25</v>
      </c>
      <c r="J12" s="117">
        <v>22</v>
      </c>
      <c r="K12" s="117">
        <v>24</v>
      </c>
      <c r="L12" s="117">
        <v>22</v>
      </c>
      <c r="M12" s="117">
        <v>21</v>
      </c>
      <c r="N12" s="117">
        <v>26</v>
      </c>
      <c r="O12" s="117">
        <v>26</v>
      </c>
      <c r="P12" s="117">
        <v>26</v>
      </c>
      <c r="Q12" s="117">
        <v>26</v>
      </c>
      <c r="R12" s="154">
        <f t="shared" si="0"/>
        <v>286</v>
      </c>
      <c r="S12" s="86"/>
    </row>
    <row r="13" spans="1:27">
      <c r="A13" s="117">
        <v>11</v>
      </c>
      <c r="B13" s="148" t="s">
        <v>316</v>
      </c>
      <c r="C13" s="117" t="s">
        <v>92</v>
      </c>
      <c r="D13" s="117" t="s">
        <v>64</v>
      </c>
      <c r="E13" s="117" t="s">
        <v>6</v>
      </c>
      <c r="F13" s="153">
        <v>22</v>
      </c>
      <c r="G13" s="153">
        <v>24</v>
      </c>
      <c r="H13" s="154">
        <v>28</v>
      </c>
      <c r="I13" s="117">
        <v>28</v>
      </c>
      <c r="J13" s="117">
        <v>28</v>
      </c>
      <c r="K13" s="117">
        <v>25</v>
      </c>
      <c r="L13" s="117">
        <v>21</v>
      </c>
      <c r="M13" s="117">
        <v>19</v>
      </c>
      <c r="N13" s="117">
        <v>21</v>
      </c>
      <c r="O13" s="117">
        <v>23</v>
      </c>
      <c r="P13" s="117">
        <v>22</v>
      </c>
      <c r="Q13" s="117">
        <v>24</v>
      </c>
      <c r="R13" s="154">
        <f t="shared" si="0"/>
        <v>285</v>
      </c>
      <c r="S13" s="86"/>
    </row>
    <row r="14" spans="1:27">
      <c r="A14" s="117">
        <v>12</v>
      </c>
      <c r="B14" s="148" t="s">
        <v>306</v>
      </c>
      <c r="C14" s="117" t="s">
        <v>105</v>
      </c>
      <c r="D14" s="117" t="s">
        <v>64</v>
      </c>
      <c r="E14" s="117" t="s">
        <v>6</v>
      </c>
      <c r="F14" s="153">
        <v>21</v>
      </c>
      <c r="G14" s="153">
        <v>23</v>
      </c>
      <c r="H14" s="154">
        <v>25</v>
      </c>
      <c r="I14" s="117">
        <v>24</v>
      </c>
      <c r="J14" s="117">
        <v>27</v>
      </c>
      <c r="K14" s="117">
        <v>29</v>
      </c>
      <c r="L14" s="117">
        <v>0</v>
      </c>
      <c r="M14" s="117">
        <v>27</v>
      </c>
      <c r="N14" s="117">
        <v>28</v>
      </c>
      <c r="O14" s="117">
        <v>24</v>
      </c>
      <c r="P14" s="117">
        <v>29</v>
      </c>
      <c r="Q14" s="117">
        <v>27</v>
      </c>
      <c r="R14" s="154">
        <f t="shared" si="0"/>
        <v>284</v>
      </c>
      <c r="S14" s="86"/>
    </row>
    <row r="15" spans="1:27">
      <c r="A15" s="117">
        <v>13</v>
      </c>
      <c r="B15" s="148" t="s">
        <v>224</v>
      </c>
      <c r="C15" s="117" t="s">
        <v>245</v>
      </c>
      <c r="D15" s="117" t="s">
        <v>19</v>
      </c>
      <c r="E15" s="117" t="s">
        <v>65</v>
      </c>
      <c r="F15" s="153">
        <v>0</v>
      </c>
      <c r="G15" s="153">
        <v>0</v>
      </c>
      <c r="H15" s="117">
        <v>29</v>
      </c>
      <c r="I15" s="117">
        <v>29</v>
      </c>
      <c r="J15" s="117">
        <v>29</v>
      </c>
      <c r="K15" s="117">
        <v>29</v>
      </c>
      <c r="L15" s="117">
        <v>20</v>
      </c>
      <c r="M15" s="117">
        <v>28</v>
      </c>
      <c r="N15" s="117">
        <v>27</v>
      </c>
      <c r="O15" s="117">
        <v>27</v>
      </c>
      <c r="P15" s="117">
        <v>29</v>
      </c>
      <c r="Q15" s="117">
        <v>29</v>
      </c>
      <c r="R15" s="154">
        <f t="shared" si="0"/>
        <v>276</v>
      </c>
      <c r="S15" s="86"/>
    </row>
    <row r="16" spans="1:27">
      <c r="A16" s="117">
        <v>14</v>
      </c>
      <c r="B16" s="148" t="s">
        <v>320</v>
      </c>
      <c r="C16" s="117" t="s">
        <v>91</v>
      </c>
      <c r="D16" s="117" t="s">
        <v>20</v>
      </c>
      <c r="E16" s="117" t="s">
        <v>65</v>
      </c>
      <c r="F16" s="153">
        <v>26</v>
      </c>
      <c r="G16" s="153">
        <v>0</v>
      </c>
      <c r="H16" s="154">
        <v>27</v>
      </c>
      <c r="I16" s="117">
        <v>26</v>
      </c>
      <c r="J16" s="117">
        <v>26</v>
      </c>
      <c r="K16" s="117">
        <v>14</v>
      </c>
      <c r="L16" s="117">
        <v>27</v>
      </c>
      <c r="M16" s="117">
        <v>26</v>
      </c>
      <c r="N16" s="117">
        <v>24</v>
      </c>
      <c r="O16" s="117">
        <v>25</v>
      </c>
      <c r="P16" s="117">
        <v>26</v>
      </c>
      <c r="Q16" s="117">
        <v>27</v>
      </c>
      <c r="R16" s="154">
        <f t="shared" si="0"/>
        <v>274</v>
      </c>
      <c r="S16" s="86"/>
    </row>
    <row r="17" spans="1:19">
      <c r="A17" s="117">
        <v>15</v>
      </c>
      <c r="B17" s="148" t="s">
        <v>221</v>
      </c>
      <c r="C17" s="117" t="s">
        <v>55</v>
      </c>
      <c r="D17" s="117" t="s">
        <v>19</v>
      </c>
      <c r="E17" s="117" t="s">
        <v>6</v>
      </c>
      <c r="F17" s="153">
        <v>0</v>
      </c>
      <c r="G17" s="153">
        <v>25</v>
      </c>
      <c r="H17" s="117">
        <v>27</v>
      </c>
      <c r="I17" s="117">
        <v>27</v>
      </c>
      <c r="J17" s="117">
        <v>27</v>
      </c>
      <c r="K17" s="117">
        <v>26</v>
      </c>
      <c r="L17" s="117">
        <v>26</v>
      </c>
      <c r="M17" s="117">
        <v>24</v>
      </c>
      <c r="N17" s="117">
        <v>22</v>
      </c>
      <c r="O17" s="117">
        <v>17</v>
      </c>
      <c r="P17" s="117">
        <v>26</v>
      </c>
      <c r="Q17" s="117">
        <v>26</v>
      </c>
      <c r="R17" s="154">
        <f t="shared" si="0"/>
        <v>273</v>
      </c>
      <c r="S17" s="86"/>
    </row>
    <row r="18" spans="1:19">
      <c r="A18" s="117">
        <v>16</v>
      </c>
      <c r="B18" s="148" t="s">
        <v>326</v>
      </c>
      <c r="C18" s="117" t="s">
        <v>140</v>
      </c>
      <c r="D18" s="117" t="s">
        <v>20</v>
      </c>
      <c r="E18" s="117" t="s">
        <v>65</v>
      </c>
      <c r="F18" s="153">
        <v>29</v>
      </c>
      <c r="G18" s="153">
        <v>28</v>
      </c>
      <c r="H18" s="154">
        <v>0</v>
      </c>
      <c r="I18" s="117">
        <v>29</v>
      </c>
      <c r="J18" s="117">
        <v>29</v>
      </c>
      <c r="K18" s="117">
        <v>29</v>
      </c>
      <c r="L18" s="117">
        <v>24</v>
      </c>
      <c r="M18" s="117">
        <v>25</v>
      </c>
      <c r="N18" s="117">
        <v>0</v>
      </c>
      <c r="O18" s="117">
        <v>21</v>
      </c>
      <c r="P18" s="117">
        <v>28</v>
      </c>
      <c r="Q18" s="117">
        <v>28</v>
      </c>
      <c r="R18" s="154">
        <f t="shared" si="0"/>
        <v>270</v>
      </c>
      <c r="S18" s="86"/>
    </row>
    <row r="19" spans="1:19">
      <c r="A19" s="117">
        <v>17</v>
      </c>
      <c r="B19" s="148" t="s">
        <v>222</v>
      </c>
      <c r="C19" s="117" t="s">
        <v>94</v>
      </c>
      <c r="D19" s="117" t="s">
        <v>30</v>
      </c>
      <c r="E19" s="117" t="s">
        <v>65</v>
      </c>
      <c r="F19" s="153">
        <v>26</v>
      </c>
      <c r="G19" s="153">
        <v>22</v>
      </c>
      <c r="H19" s="117">
        <v>0</v>
      </c>
      <c r="I19" s="117">
        <v>27</v>
      </c>
      <c r="J19" s="117">
        <v>27</v>
      </c>
      <c r="K19" s="117">
        <v>28</v>
      </c>
      <c r="L19" s="117">
        <v>19</v>
      </c>
      <c r="M19" s="117">
        <v>23</v>
      </c>
      <c r="N19" s="117">
        <v>21</v>
      </c>
      <c r="O19" s="117">
        <v>20</v>
      </c>
      <c r="P19" s="117">
        <v>28</v>
      </c>
      <c r="Q19" s="117">
        <v>27</v>
      </c>
      <c r="R19" s="154">
        <f t="shared" si="0"/>
        <v>268</v>
      </c>
      <c r="S19" s="86"/>
    </row>
    <row r="20" spans="1:19">
      <c r="A20" s="117">
        <v>18</v>
      </c>
      <c r="B20" s="148" t="s">
        <v>316</v>
      </c>
      <c r="C20" s="117" t="s">
        <v>93</v>
      </c>
      <c r="D20" s="117" t="s">
        <v>64</v>
      </c>
      <c r="E20" s="117" t="s">
        <v>6</v>
      </c>
      <c r="F20" s="153">
        <v>16</v>
      </c>
      <c r="G20" s="153">
        <v>18</v>
      </c>
      <c r="H20" s="154">
        <v>24</v>
      </c>
      <c r="I20" s="117">
        <v>22</v>
      </c>
      <c r="J20" s="117">
        <v>24</v>
      </c>
      <c r="K20" s="117">
        <v>20</v>
      </c>
      <c r="L20" s="117">
        <v>25</v>
      </c>
      <c r="M20" s="117">
        <v>22</v>
      </c>
      <c r="N20" s="117">
        <v>24</v>
      </c>
      <c r="O20" s="117">
        <v>21</v>
      </c>
      <c r="P20" s="117">
        <v>25</v>
      </c>
      <c r="Q20" s="117">
        <v>25</v>
      </c>
      <c r="R20" s="154">
        <f t="shared" si="0"/>
        <v>266</v>
      </c>
      <c r="S20" s="86"/>
    </row>
    <row r="21" spans="1:19">
      <c r="A21" s="117">
        <v>19</v>
      </c>
      <c r="B21" s="148" t="s">
        <v>302</v>
      </c>
      <c r="C21" s="117" t="s">
        <v>62</v>
      </c>
      <c r="D21" s="117" t="s">
        <v>64</v>
      </c>
      <c r="E21" s="117" t="s">
        <v>6</v>
      </c>
      <c r="F21" s="153">
        <v>17</v>
      </c>
      <c r="G21" s="153">
        <v>20</v>
      </c>
      <c r="H21" s="154">
        <v>26</v>
      </c>
      <c r="I21" s="117">
        <v>29</v>
      </c>
      <c r="J21" s="117">
        <v>29</v>
      </c>
      <c r="K21" s="117">
        <v>28</v>
      </c>
      <c r="L21" s="117">
        <v>0</v>
      </c>
      <c r="M21" s="117">
        <v>0</v>
      </c>
      <c r="N21" s="117">
        <v>23</v>
      </c>
      <c r="O21" s="117">
        <v>28</v>
      </c>
      <c r="P21" s="117">
        <v>27</v>
      </c>
      <c r="Q21" s="117">
        <v>29</v>
      </c>
      <c r="R21" s="154">
        <f t="shared" si="0"/>
        <v>256</v>
      </c>
      <c r="S21" s="86"/>
    </row>
    <row r="22" spans="1:19">
      <c r="A22" s="117">
        <v>20</v>
      </c>
      <c r="B22" s="148" t="s">
        <v>222</v>
      </c>
      <c r="C22" s="117" t="s">
        <v>81</v>
      </c>
      <c r="D22" s="117" t="s">
        <v>30</v>
      </c>
      <c r="E22" s="117" t="s">
        <v>65</v>
      </c>
      <c r="F22" s="153">
        <v>25</v>
      </c>
      <c r="G22" s="153">
        <v>20</v>
      </c>
      <c r="H22" s="117">
        <v>27</v>
      </c>
      <c r="I22" s="117">
        <v>22</v>
      </c>
      <c r="J22" s="117">
        <v>23</v>
      </c>
      <c r="K22" s="117">
        <v>25</v>
      </c>
      <c r="L22" s="117">
        <v>17</v>
      </c>
      <c r="M22" s="117">
        <v>18</v>
      </c>
      <c r="N22" s="117">
        <v>16</v>
      </c>
      <c r="O22" s="117">
        <v>14</v>
      </c>
      <c r="P22" s="117">
        <v>24</v>
      </c>
      <c r="Q22" s="117">
        <v>23</v>
      </c>
      <c r="R22" s="154">
        <f t="shared" si="0"/>
        <v>254</v>
      </c>
      <c r="S22" s="86"/>
    </row>
    <row r="23" spans="1:19">
      <c r="A23" s="117">
        <v>21</v>
      </c>
      <c r="B23" s="148" t="s">
        <v>222</v>
      </c>
      <c r="C23" s="117" t="s">
        <v>157</v>
      </c>
      <c r="D23" s="117" t="s">
        <v>30</v>
      </c>
      <c r="E23" s="117" t="s">
        <v>65</v>
      </c>
      <c r="F23" s="153">
        <v>24</v>
      </c>
      <c r="G23" s="153">
        <v>24</v>
      </c>
      <c r="H23" s="117">
        <v>0</v>
      </c>
      <c r="I23" s="117">
        <v>25</v>
      </c>
      <c r="J23" s="117">
        <v>26</v>
      </c>
      <c r="K23" s="117">
        <v>24</v>
      </c>
      <c r="L23" s="117">
        <v>20</v>
      </c>
      <c r="M23" s="117">
        <v>19</v>
      </c>
      <c r="N23" s="117">
        <v>17</v>
      </c>
      <c r="O23" s="117">
        <v>19</v>
      </c>
      <c r="P23" s="117">
        <v>27</v>
      </c>
      <c r="Q23" s="117">
        <v>26</v>
      </c>
      <c r="R23" s="154">
        <f t="shared" si="0"/>
        <v>251</v>
      </c>
      <c r="S23" s="86"/>
    </row>
    <row r="24" spans="1:19">
      <c r="A24" s="117">
        <v>22</v>
      </c>
      <c r="B24" s="148" t="s">
        <v>307</v>
      </c>
      <c r="C24" s="117" t="s">
        <v>138</v>
      </c>
      <c r="D24" s="117" t="s">
        <v>20</v>
      </c>
      <c r="E24" s="117" t="s">
        <v>65</v>
      </c>
      <c r="F24" s="153">
        <v>23</v>
      </c>
      <c r="G24" s="153">
        <v>25</v>
      </c>
      <c r="H24" s="154">
        <v>26</v>
      </c>
      <c r="I24" s="117">
        <v>24</v>
      </c>
      <c r="J24" s="117">
        <v>0</v>
      </c>
      <c r="K24" s="117">
        <v>0</v>
      </c>
      <c r="L24" s="117">
        <v>25</v>
      </c>
      <c r="M24" s="117">
        <v>21</v>
      </c>
      <c r="N24" s="117">
        <v>23</v>
      </c>
      <c r="O24" s="117">
        <v>22</v>
      </c>
      <c r="P24" s="117">
        <v>27</v>
      </c>
      <c r="Q24" s="117">
        <v>26</v>
      </c>
      <c r="R24" s="154">
        <f t="shared" si="0"/>
        <v>242</v>
      </c>
      <c r="S24" s="86"/>
    </row>
    <row r="25" spans="1:19">
      <c r="A25" s="117">
        <v>23</v>
      </c>
      <c r="B25" s="148" t="s">
        <v>316</v>
      </c>
      <c r="C25" s="117" t="s">
        <v>78</v>
      </c>
      <c r="D25" s="117" t="s">
        <v>64</v>
      </c>
      <c r="E25" s="117" t="s">
        <v>6</v>
      </c>
      <c r="F25" s="153">
        <v>24</v>
      </c>
      <c r="G25" s="153">
        <v>0</v>
      </c>
      <c r="H25" s="154">
        <v>27</v>
      </c>
      <c r="I25" s="117">
        <v>27</v>
      </c>
      <c r="J25" s="117">
        <v>26</v>
      </c>
      <c r="K25" s="117">
        <v>26</v>
      </c>
      <c r="L25" s="117">
        <v>0</v>
      </c>
      <c r="M25" s="117">
        <v>20</v>
      </c>
      <c r="N25" s="117">
        <v>20</v>
      </c>
      <c r="O25" s="117">
        <v>22</v>
      </c>
      <c r="P25" s="117">
        <v>24</v>
      </c>
      <c r="Q25" s="117">
        <v>23</v>
      </c>
      <c r="R25" s="154">
        <f t="shared" si="0"/>
        <v>239</v>
      </c>
      <c r="S25" s="86"/>
    </row>
    <row r="26" spans="1:19">
      <c r="A26" s="117">
        <v>24</v>
      </c>
      <c r="B26" s="148" t="s">
        <v>219</v>
      </c>
      <c r="C26" s="117" t="s">
        <v>103</v>
      </c>
      <c r="D26" s="117" t="s">
        <v>30</v>
      </c>
      <c r="E26" s="117" t="s">
        <v>6</v>
      </c>
      <c r="F26" s="153">
        <v>27</v>
      </c>
      <c r="G26" s="153">
        <v>23</v>
      </c>
      <c r="H26" s="117">
        <v>23</v>
      </c>
      <c r="I26" s="117">
        <v>26</v>
      </c>
      <c r="J26" s="117">
        <v>28</v>
      </c>
      <c r="K26" s="117">
        <v>27</v>
      </c>
      <c r="L26" s="117">
        <v>0</v>
      </c>
      <c r="M26" s="117">
        <v>17</v>
      </c>
      <c r="N26" s="117">
        <v>17</v>
      </c>
      <c r="O26" s="117">
        <v>19</v>
      </c>
      <c r="P26" s="117">
        <v>0</v>
      </c>
      <c r="Q26" s="117">
        <v>28</v>
      </c>
      <c r="R26" s="154">
        <f t="shared" si="0"/>
        <v>235</v>
      </c>
      <c r="S26" s="86"/>
    </row>
    <row r="27" spans="1:19">
      <c r="A27" s="117">
        <v>25</v>
      </c>
      <c r="B27" s="148" t="s">
        <v>223</v>
      </c>
      <c r="C27" s="117" t="s">
        <v>75</v>
      </c>
      <c r="D27" s="117" t="s">
        <v>19</v>
      </c>
      <c r="E27" s="117" t="s">
        <v>65</v>
      </c>
      <c r="F27" s="153">
        <v>0</v>
      </c>
      <c r="G27" s="153">
        <v>19</v>
      </c>
      <c r="H27" s="117">
        <v>25</v>
      </c>
      <c r="I27" s="117">
        <v>25</v>
      </c>
      <c r="J27" s="117">
        <v>25</v>
      </c>
      <c r="K27" s="117">
        <v>25</v>
      </c>
      <c r="L27" s="117">
        <v>14</v>
      </c>
      <c r="M27" s="117">
        <v>17</v>
      </c>
      <c r="N27" s="117">
        <v>19</v>
      </c>
      <c r="O27" s="117">
        <v>16</v>
      </c>
      <c r="P27" s="117">
        <v>25</v>
      </c>
      <c r="Q27" s="117">
        <v>25</v>
      </c>
      <c r="R27" s="154">
        <f t="shared" si="0"/>
        <v>235</v>
      </c>
      <c r="S27" s="86"/>
    </row>
    <row r="28" spans="1:19">
      <c r="A28" s="117">
        <v>26</v>
      </c>
      <c r="B28" s="148" t="s">
        <v>224</v>
      </c>
      <c r="C28" s="117" t="s">
        <v>95</v>
      </c>
      <c r="D28" s="117" t="s">
        <v>19</v>
      </c>
      <c r="E28" s="117" t="s">
        <v>65</v>
      </c>
      <c r="F28" s="153">
        <v>23</v>
      </c>
      <c r="G28" s="153">
        <v>18</v>
      </c>
      <c r="H28" s="117">
        <v>24</v>
      </c>
      <c r="I28" s="117">
        <v>21</v>
      </c>
      <c r="J28" s="117">
        <v>24</v>
      </c>
      <c r="K28" s="117">
        <v>24</v>
      </c>
      <c r="L28" s="117">
        <v>8</v>
      </c>
      <c r="M28" s="117">
        <v>10</v>
      </c>
      <c r="N28" s="117">
        <v>15</v>
      </c>
      <c r="O28" s="117">
        <v>18</v>
      </c>
      <c r="P28" s="117">
        <v>24</v>
      </c>
      <c r="Q28" s="117">
        <v>24</v>
      </c>
      <c r="R28" s="154">
        <f t="shared" si="0"/>
        <v>233</v>
      </c>
      <c r="S28" s="86"/>
    </row>
    <row r="29" spans="1:19">
      <c r="A29" s="117">
        <v>27</v>
      </c>
      <c r="B29" s="148" t="s">
        <v>311</v>
      </c>
      <c r="C29" s="117" t="s">
        <v>79</v>
      </c>
      <c r="D29" s="117" t="s">
        <v>64</v>
      </c>
      <c r="E29" s="117" t="s">
        <v>6</v>
      </c>
      <c r="F29" s="153">
        <v>14</v>
      </c>
      <c r="G29" s="153">
        <v>14</v>
      </c>
      <c r="H29" s="154">
        <v>20</v>
      </c>
      <c r="I29" s="117">
        <v>19</v>
      </c>
      <c r="J29" s="117">
        <v>19</v>
      </c>
      <c r="K29" s="117">
        <v>0</v>
      </c>
      <c r="L29" s="117">
        <v>24</v>
      </c>
      <c r="M29" s="117">
        <v>18</v>
      </c>
      <c r="N29" s="117">
        <v>25</v>
      </c>
      <c r="O29" s="117">
        <v>20</v>
      </c>
      <c r="P29" s="117">
        <v>28</v>
      </c>
      <c r="Q29" s="117">
        <v>28</v>
      </c>
      <c r="R29" s="154">
        <f t="shared" si="0"/>
        <v>229</v>
      </c>
      <c r="S29" s="86"/>
    </row>
    <row r="30" spans="1:19">
      <c r="A30" s="117">
        <v>28</v>
      </c>
      <c r="B30" s="148" t="s">
        <v>302</v>
      </c>
      <c r="C30" s="117" t="s">
        <v>109</v>
      </c>
      <c r="D30" s="117" t="s">
        <v>64</v>
      </c>
      <c r="E30" s="117" t="s">
        <v>6</v>
      </c>
      <c r="F30" s="153">
        <v>18</v>
      </c>
      <c r="G30" s="153">
        <v>22</v>
      </c>
      <c r="H30" s="154">
        <v>0</v>
      </c>
      <c r="I30" s="117">
        <v>26</v>
      </c>
      <c r="J30" s="117">
        <v>23</v>
      </c>
      <c r="K30" s="117">
        <v>27</v>
      </c>
      <c r="L30" s="117">
        <v>23</v>
      </c>
      <c r="M30" s="117">
        <v>23</v>
      </c>
      <c r="N30" s="117">
        <v>15</v>
      </c>
      <c r="O30" s="117">
        <v>12</v>
      </c>
      <c r="P30" s="117">
        <v>20</v>
      </c>
      <c r="Q30" s="117">
        <v>20</v>
      </c>
      <c r="R30" s="154">
        <f t="shared" si="0"/>
        <v>229</v>
      </c>
      <c r="S30" s="86"/>
    </row>
    <row r="31" spans="1:19">
      <c r="A31" s="117">
        <v>29</v>
      </c>
      <c r="B31" s="148" t="s">
        <v>316</v>
      </c>
      <c r="C31" s="117" t="s">
        <v>328</v>
      </c>
      <c r="D31" s="117" t="s">
        <v>64</v>
      </c>
      <c r="E31" s="117" t="s">
        <v>6</v>
      </c>
      <c r="F31" s="153">
        <v>19</v>
      </c>
      <c r="G31" s="153">
        <v>21</v>
      </c>
      <c r="H31" s="154">
        <v>0</v>
      </c>
      <c r="I31" s="117">
        <v>18</v>
      </c>
      <c r="J31" s="117">
        <v>21</v>
      </c>
      <c r="K31" s="117">
        <v>22</v>
      </c>
      <c r="L31" s="117">
        <v>19</v>
      </c>
      <c r="M31" s="117">
        <v>12</v>
      </c>
      <c r="N31" s="117">
        <v>16</v>
      </c>
      <c r="O31" s="117">
        <v>18</v>
      </c>
      <c r="P31" s="117">
        <v>19</v>
      </c>
      <c r="Q31" s="117">
        <v>21</v>
      </c>
      <c r="R31" s="154">
        <f t="shared" si="0"/>
        <v>206</v>
      </c>
      <c r="S31" s="86"/>
    </row>
    <row r="32" spans="1:19">
      <c r="A32" s="117">
        <v>30</v>
      </c>
      <c r="B32" s="148" t="s">
        <v>311</v>
      </c>
      <c r="C32" s="117" t="s">
        <v>106</v>
      </c>
      <c r="D32" s="117" t="s">
        <v>64</v>
      </c>
      <c r="E32" s="117" t="s">
        <v>6</v>
      </c>
      <c r="F32" s="153">
        <v>11</v>
      </c>
      <c r="G32" s="153">
        <v>9</v>
      </c>
      <c r="H32" s="154">
        <v>21</v>
      </c>
      <c r="I32" s="117">
        <v>16</v>
      </c>
      <c r="J32" s="117">
        <v>18</v>
      </c>
      <c r="K32" s="117">
        <v>23</v>
      </c>
      <c r="L32" s="117">
        <v>17</v>
      </c>
      <c r="M32" s="117">
        <v>15</v>
      </c>
      <c r="N32" s="117">
        <v>18</v>
      </c>
      <c r="O32" s="117">
        <v>16</v>
      </c>
      <c r="P32" s="117">
        <v>21</v>
      </c>
      <c r="Q32" s="117">
        <v>19</v>
      </c>
      <c r="R32" s="154">
        <f t="shared" si="0"/>
        <v>204</v>
      </c>
      <c r="S32" s="86"/>
    </row>
    <row r="33" spans="1:19">
      <c r="A33" s="179">
        <v>31</v>
      </c>
      <c r="B33" s="178" t="s">
        <v>222</v>
      </c>
      <c r="C33" s="179" t="s">
        <v>226</v>
      </c>
      <c r="D33" s="179" t="s">
        <v>30</v>
      </c>
      <c r="E33" s="179" t="s">
        <v>65</v>
      </c>
      <c r="F33" s="180">
        <v>0</v>
      </c>
      <c r="G33" s="180">
        <v>15</v>
      </c>
      <c r="H33" s="179">
        <v>26</v>
      </c>
      <c r="I33" s="179">
        <v>23</v>
      </c>
      <c r="J33" s="179">
        <v>24</v>
      </c>
      <c r="K33" s="179">
        <v>0</v>
      </c>
      <c r="L33" s="179">
        <v>18</v>
      </c>
      <c r="M33" s="179">
        <v>16</v>
      </c>
      <c r="N33" s="179">
        <v>13</v>
      </c>
      <c r="O33" s="179">
        <v>15</v>
      </c>
      <c r="P33" s="179">
        <v>25</v>
      </c>
      <c r="Q33" s="179">
        <v>25</v>
      </c>
      <c r="R33" s="181">
        <f t="shared" si="0"/>
        <v>200</v>
      </c>
      <c r="S33" s="86"/>
    </row>
    <row r="34" spans="1:19">
      <c r="A34" s="179">
        <v>32</v>
      </c>
      <c r="B34" s="178" t="s">
        <v>307</v>
      </c>
      <c r="C34" s="179" t="s">
        <v>331</v>
      </c>
      <c r="D34" s="179" t="s">
        <v>20</v>
      </c>
      <c r="E34" s="179" t="s">
        <v>65</v>
      </c>
      <c r="F34" s="180">
        <v>9</v>
      </c>
      <c r="G34" s="180">
        <v>12</v>
      </c>
      <c r="H34" s="181">
        <v>23</v>
      </c>
      <c r="I34" s="179">
        <v>22</v>
      </c>
      <c r="J34" s="179">
        <v>21</v>
      </c>
      <c r="K34" s="179">
        <v>25</v>
      </c>
      <c r="L34" s="179">
        <v>11</v>
      </c>
      <c r="M34" s="179">
        <v>12</v>
      </c>
      <c r="N34" s="179">
        <v>8</v>
      </c>
      <c r="O34" s="179">
        <v>11</v>
      </c>
      <c r="P34" s="179">
        <v>22</v>
      </c>
      <c r="Q34" s="179">
        <v>22</v>
      </c>
      <c r="R34" s="181">
        <f t="shared" si="0"/>
        <v>198</v>
      </c>
      <c r="S34" s="86"/>
    </row>
    <row r="35" spans="1:19">
      <c r="A35" s="179">
        <v>33</v>
      </c>
      <c r="B35" s="178" t="s">
        <v>215</v>
      </c>
      <c r="C35" s="179" t="s">
        <v>131</v>
      </c>
      <c r="D35" s="179" t="s">
        <v>19</v>
      </c>
      <c r="E35" s="179" t="s">
        <v>65</v>
      </c>
      <c r="F35" s="180">
        <v>21</v>
      </c>
      <c r="G35" s="180">
        <v>14</v>
      </c>
      <c r="H35" s="179">
        <v>23</v>
      </c>
      <c r="I35" s="179">
        <v>24</v>
      </c>
      <c r="J35" s="179">
        <v>20</v>
      </c>
      <c r="K35" s="179">
        <v>20</v>
      </c>
      <c r="L35" s="179">
        <v>6</v>
      </c>
      <c r="M35" s="179">
        <v>3</v>
      </c>
      <c r="N35" s="179">
        <v>11</v>
      </c>
      <c r="O35" s="179">
        <v>12</v>
      </c>
      <c r="P35" s="179">
        <v>21</v>
      </c>
      <c r="Q35" s="179">
        <v>21</v>
      </c>
      <c r="R35" s="181">
        <f t="shared" ref="R35:R66" si="1">SUM(F35,G35,H35,I35,J35,K35,L35,M35,N35,O35,P35,Q35)</f>
        <v>196</v>
      </c>
      <c r="S35" s="86"/>
    </row>
    <row r="36" spans="1:19">
      <c r="A36" s="179">
        <v>34</v>
      </c>
      <c r="B36" s="178" t="s">
        <v>316</v>
      </c>
      <c r="C36" s="179" t="s">
        <v>110</v>
      </c>
      <c r="D36" s="179" t="s">
        <v>64</v>
      </c>
      <c r="E36" s="179" t="s">
        <v>6</v>
      </c>
      <c r="F36" s="180">
        <v>0</v>
      </c>
      <c r="G36" s="180">
        <v>0</v>
      </c>
      <c r="H36" s="181">
        <v>17</v>
      </c>
      <c r="I36" s="179">
        <v>15</v>
      </c>
      <c r="J36" s="179">
        <v>17</v>
      </c>
      <c r="K36" s="179">
        <v>18</v>
      </c>
      <c r="L36" s="179">
        <v>18</v>
      </c>
      <c r="M36" s="179">
        <v>16</v>
      </c>
      <c r="N36" s="179">
        <v>19</v>
      </c>
      <c r="O36" s="179">
        <v>25</v>
      </c>
      <c r="P36" s="179">
        <v>23</v>
      </c>
      <c r="Q36" s="179">
        <v>22</v>
      </c>
      <c r="R36" s="181">
        <f t="shared" si="1"/>
        <v>190</v>
      </c>
    </row>
    <row r="37" spans="1:19">
      <c r="A37" s="179">
        <v>35</v>
      </c>
      <c r="B37" s="178" t="s">
        <v>306</v>
      </c>
      <c r="C37" s="179" t="s">
        <v>330</v>
      </c>
      <c r="D37" s="179" t="s">
        <v>64</v>
      </c>
      <c r="E37" s="179" t="s">
        <v>6</v>
      </c>
      <c r="F37" s="180">
        <v>13</v>
      </c>
      <c r="G37" s="180">
        <v>15</v>
      </c>
      <c r="H37" s="181">
        <v>23</v>
      </c>
      <c r="I37" s="179">
        <v>21</v>
      </c>
      <c r="J37" s="179">
        <v>25</v>
      </c>
      <c r="K37" s="179">
        <v>21</v>
      </c>
      <c r="L37" s="179">
        <v>9</v>
      </c>
      <c r="M37" s="179">
        <v>6</v>
      </c>
      <c r="N37" s="179">
        <v>11</v>
      </c>
      <c r="O37" s="179">
        <v>9</v>
      </c>
      <c r="P37" s="179">
        <v>16</v>
      </c>
      <c r="Q37" s="179">
        <v>17</v>
      </c>
      <c r="R37" s="181">
        <f t="shared" si="1"/>
        <v>186</v>
      </c>
      <c r="S37" s="86"/>
    </row>
    <row r="38" spans="1:19">
      <c r="A38" s="179">
        <v>36</v>
      </c>
      <c r="B38" s="178" t="s">
        <v>219</v>
      </c>
      <c r="C38" s="179" t="s">
        <v>61</v>
      </c>
      <c r="D38" s="179" t="s">
        <v>30</v>
      </c>
      <c r="E38" s="179" t="s">
        <v>6</v>
      </c>
      <c r="F38" s="180">
        <v>0</v>
      </c>
      <c r="G38" s="180">
        <v>21</v>
      </c>
      <c r="H38" s="179">
        <v>28</v>
      </c>
      <c r="I38" s="179">
        <v>24</v>
      </c>
      <c r="J38" s="179">
        <v>25</v>
      </c>
      <c r="K38" s="179">
        <v>12</v>
      </c>
      <c r="L38" s="179">
        <v>10</v>
      </c>
      <c r="M38" s="179">
        <v>9</v>
      </c>
      <c r="N38" s="179">
        <v>9</v>
      </c>
      <c r="O38" s="179">
        <v>8</v>
      </c>
      <c r="P38" s="179">
        <v>21</v>
      </c>
      <c r="Q38" s="179">
        <v>18</v>
      </c>
      <c r="R38" s="181">
        <f t="shared" si="1"/>
        <v>185</v>
      </c>
      <c r="S38" s="86"/>
    </row>
    <row r="39" spans="1:19">
      <c r="A39" s="179">
        <v>37</v>
      </c>
      <c r="B39" s="178" t="s">
        <v>309</v>
      </c>
      <c r="C39" s="179" t="s">
        <v>333</v>
      </c>
      <c r="D39" s="179" t="s">
        <v>20</v>
      </c>
      <c r="E39" s="179" t="s">
        <v>6</v>
      </c>
      <c r="F39" s="180">
        <v>4</v>
      </c>
      <c r="G39" s="180">
        <v>8</v>
      </c>
      <c r="H39" s="181">
        <v>20</v>
      </c>
      <c r="I39" s="179">
        <v>21</v>
      </c>
      <c r="J39" s="179">
        <v>23</v>
      </c>
      <c r="K39" s="179">
        <v>24</v>
      </c>
      <c r="L39" s="179">
        <v>13</v>
      </c>
      <c r="M39" s="179">
        <v>0</v>
      </c>
      <c r="N39" s="179">
        <v>12</v>
      </c>
      <c r="O39" s="179">
        <v>13</v>
      </c>
      <c r="P39" s="179">
        <v>21</v>
      </c>
      <c r="Q39" s="179">
        <v>21</v>
      </c>
      <c r="R39" s="181">
        <f t="shared" si="1"/>
        <v>180</v>
      </c>
      <c r="S39" s="86"/>
    </row>
    <row r="40" spans="1:19">
      <c r="A40" s="179">
        <v>38</v>
      </c>
      <c r="B40" s="178" t="s">
        <v>228</v>
      </c>
      <c r="C40" s="179" t="s">
        <v>177</v>
      </c>
      <c r="D40" s="179" t="s">
        <v>30</v>
      </c>
      <c r="E40" s="179" t="s">
        <v>6</v>
      </c>
      <c r="F40" s="180">
        <v>18</v>
      </c>
      <c r="G40" s="180">
        <v>12</v>
      </c>
      <c r="H40" s="179">
        <v>22</v>
      </c>
      <c r="I40" s="179">
        <v>20</v>
      </c>
      <c r="J40" s="179">
        <v>19</v>
      </c>
      <c r="K40" s="179">
        <v>18</v>
      </c>
      <c r="L40" s="179">
        <v>7</v>
      </c>
      <c r="M40" s="179">
        <v>5</v>
      </c>
      <c r="N40" s="179">
        <v>8</v>
      </c>
      <c r="O40" s="179">
        <v>2</v>
      </c>
      <c r="P40" s="179">
        <v>23</v>
      </c>
      <c r="Q40" s="179">
        <v>22</v>
      </c>
      <c r="R40" s="181">
        <f t="shared" si="1"/>
        <v>176</v>
      </c>
      <c r="S40" s="86"/>
    </row>
    <row r="41" spans="1:19">
      <c r="A41" s="179">
        <v>39</v>
      </c>
      <c r="B41" s="178" t="s">
        <v>222</v>
      </c>
      <c r="C41" s="179" t="s">
        <v>225</v>
      </c>
      <c r="D41" s="179" t="s">
        <v>30</v>
      </c>
      <c r="E41" s="179" t="s">
        <v>65</v>
      </c>
      <c r="F41" s="180">
        <v>0</v>
      </c>
      <c r="G41" s="180">
        <v>16</v>
      </c>
      <c r="H41" s="179">
        <v>24</v>
      </c>
      <c r="I41" s="179">
        <v>21</v>
      </c>
      <c r="J41" s="179">
        <v>22</v>
      </c>
      <c r="K41" s="179">
        <v>23</v>
      </c>
      <c r="L41" s="179">
        <v>14</v>
      </c>
      <c r="M41" s="179">
        <v>14</v>
      </c>
      <c r="N41" s="179">
        <v>0</v>
      </c>
      <c r="O41" s="179">
        <v>3</v>
      </c>
      <c r="P41" s="179">
        <v>19</v>
      </c>
      <c r="Q41" s="179">
        <v>19</v>
      </c>
      <c r="R41" s="181">
        <f t="shared" si="1"/>
        <v>175</v>
      </c>
      <c r="S41" s="86"/>
    </row>
    <row r="42" spans="1:19">
      <c r="A42" s="179">
        <v>40</v>
      </c>
      <c r="B42" s="178" t="s">
        <v>320</v>
      </c>
      <c r="C42" s="179" t="s">
        <v>332</v>
      </c>
      <c r="D42" s="179" t="s">
        <v>20</v>
      </c>
      <c r="E42" s="179" t="s">
        <v>65</v>
      </c>
      <c r="F42" s="180">
        <v>1</v>
      </c>
      <c r="G42" s="180">
        <v>10</v>
      </c>
      <c r="H42" s="181">
        <v>22</v>
      </c>
      <c r="I42" s="179">
        <v>23</v>
      </c>
      <c r="J42" s="179">
        <v>24</v>
      </c>
      <c r="K42" s="179">
        <v>23</v>
      </c>
      <c r="L42" s="179">
        <v>4</v>
      </c>
      <c r="M42" s="179">
        <v>8</v>
      </c>
      <c r="N42" s="179">
        <v>7</v>
      </c>
      <c r="O42" s="179">
        <v>8</v>
      </c>
      <c r="P42" s="179">
        <v>17</v>
      </c>
      <c r="Q42" s="179">
        <v>18</v>
      </c>
      <c r="R42" s="181">
        <f t="shared" si="1"/>
        <v>165</v>
      </c>
      <c r="S42" s="86"/>
    </row>
    <row r="43" spans="1:19">
      <c r="A43" s="45">
        <v>41</v>
      </c>
      <c r="B43" s="162" t="s">
        <v>310</v>
      </c>
      <c r="C43" s="45" t="s">
        <v>139</v>
      </c>
      <c r="D43" s="45" t="s">
        <v>20</v>
      </c>
      <c r="E43" s="45" t="s">
        <v>65</v>
      </c>
      <c r="F43" s="155">
        <v>10</v>
      </c>
      <c r="G43" s="155">
        <v>17</v>
      </c>
      <c r="H43" s="156">
        <v>24</v>
      </c>
      <c r="I43" s="45">
        <v>0</v>
      </c>
      <c r="J43" s="45">
        <v>25</v>
      </c>
      <c r="K43" s="45">
        <v>26</v>
      </c>
      <c r="L43" s="45">
        <v>21</v>
      </c>
      <c r="M43" s="45">
        <v>20</v>
      </c>
      <c r="N43" s="45">
        <v>20</v>
      </c>
      <c r="O43" s="45">
        <v>0</v>
      </c>
      <c r="P43" s="158">
        <v>0</v>
      </c>
      <c r="Q43" s="45">
        <v>0</v>
      </c>
      <c r="R43" s="156">
        <f t="shared" si="1"/>
        <v>163</v>
      </c>
      <c r="S43" s="86"/>
    </row>
    <row r="44" spans="1:19">
      <c r="A44" s="45">
        <v>42</v>
      </c>
      <c r="B44" s="162" t="s">
        <v>304</v>
      </c>
      <c r="C44" s="45" t="s">
        <v>334</v>
      </c>
      <c r="D44" s="45" t="s">
        <v>20</v>
      </c>
      <c r="E44" s="45" t="s">
        <v>65</v>
      </c>
      <c r="F44" s="155">
        <v>3</v>
      </c>
      <c r="G44" s="155">
        <v>4</v>
      </c>
      <c r="H44" s="156">
        <v>0</v>
      </c>
      <c r="I44" s="45">
        <v>16</v>
      </c>
      <c r="J44" s="45">
        <v>18</v>
      </c>
      <c r="K44" s="45">
        <v>13</v>
      </c>
      <c r="L44" s="45">
        <v>16</v>
      </c>
      <c r="M44" s="45">
        <v>15</v>
      </c>
      <c r="N44" s="45">
        <v>14</v>
      </c>
      <c r="O44" s="45">
        <v>13</v>
      </c>
      <c r="P44" s="45">
        <v>23</v>
      </c>
      <c r="Q44" s="45">
        <v>23</v>
      </c>
      <c r="R44" s="156">
        <f t="shared" si="1"/>
        <v>158</v>
      </c>
      <c r="S44" s="86"/>
    </row>
    <row r="45" spans="1:19">
      <c r="A45" s="45">
        <v>43</v>
      </c>
      <c r="B45" s="162" t="s">
        <v>222</v>
      </c>
      <c r="C45" s="45" t="s">
        <v>398</v>
      </c>
      <c r="D45" s="45" t="s">
        <v>30</v>
      </c>
      <c r="E45" s="45" t="s">
        <v>65</v>
      </c>
      <c r="F45" s="155">
        <v>0</v>
      </c>
      <c r="G45" s="155">
        <v>0</v>
      </c>
      <c r="H45" s="45">
        <v>14</v>
      </c>
      <c r="I45" s="45">
        <v>28</v>
      </c>
      <c r="J45" s="45">
        <v>0</v>
      </c>
      <c r="K45" s="45">
        <v>26</v>
      </c>
      <c r="L45" s="45">
        <v>0</v>
      </c>
      <c r="M45" s="45">
        <v>0</v>
      </c>
      <c r="N45" s="45">
        <v>18</v>
      </c>
      <c r="O45" s="45">
        <v>17</v>
      </c>
      <c r="P45" s="45">
        <v>26</v>
      </c>
      <c r="Q45" s="45">
        <v>24</v>
      </c>
      <c r="R45" s="156">
        <f t="shared" si="1"/>
        <v>153</v>
      </c>
      <c r="S45" s="86"/>
    </row>
    <row r="46" spans="1:19">
      <c r="A46" s="45">
        <v>44</v>
      </c>
      <c r="B46" s="162" t="s">
        <v>302</v>
      </c>
      <c r="C46" s="45" t="s">
        <v>45</v>
      </c>
      <c r="D46" s="45" t="s">
        <v>64</v>
      </c>
      <c r="E46" s="45" t="s">
        <v>6</v>
      </c>
      <c r="F46" s="155">
        <v>12</v>
      </c>
      <c r="G46" s="155">
        <v>13</v>
      </c>
      <c r="H46" s="156">
        <v>19</v>
      </c>
      <c r="I46" s="45">
        <v>23</v>
      </c>
      <c r="J46" s="45">
        <v>15</v>
      </c>
      <c r="K46" s="45">
        <v>17</v>
      </c>
      <c r="L46" s="45">
        <v>11</v>
      </c>
      <c r="M46" s="45">
        <v>4</v>
      </c>
      <c r="N46" s="45">
        <v>7</v>
      </c>
      <c r="O46" s="45">
        <v>6</v>
      </c>
      <c r="P46" s="45">
        <v>12</v>
      </c>
      <c r="Q46" s="45">
        <v>12</v>
      </c>
      <c r="R46" s="156">
        <f t="shared" si="1"/>
        <v>151</v>
      </c>
      <c r="S46" s="86"/>
    </row>
    <row r="47" spans="1:19">
      <c r="A47" s="45">
        <v>45</v>
      </c>
      <c r="B47" s="162" t="s">
        <v>221</v>
      </c>
      <c r="C47" s="45" t="s">
        <v>134</v>
      </c>
      <c r="D47" s="45" t="s">
        <v>19</v>
      </c>
      <c r="E47" s="45" t="s">
        <v>6</v>
      </c>
      <c r="F47" s="155">
        <v>19</v>
      </c>
      <c r="G47" s="155">
        <v>0</v>
      </c>
      <c r="H47" s="45">
        <v>22</v>
      </c>
      <c r="I47" s="45">
        <v>22</v>
      </c>
      <c r="J47" s="45">
        <v>19</v>
      </c>
      <c r="K47" s="45">
        <v>23</v>
      </c>
      <c r="L47" s="45">
        <v>15</v>
      </c>
      <c r="M47" s="45">
        <v>0</v>
      </c>
      <c r="N47" s="45">
        <v>13</v>
      </c>
      <c r="O47" s="45">
        <v>15</v>
      </c>
      <c r="P47" s="158">
        <v>0</v>
      </c>
      <c r="Q47" s="45">
        <v>0</v>
      </c>
      <c r="R47" s="156">
        <f t="shared" si="1"/>
        <v>148</v>
      </c>
      <c r="S47" s="86"/>
    </row>
    <row r="48" spans="1:19">
      <c r="A48" s="45">
        <v>46</v>
      </c>
      <c r="B48" s="162" t="s">
        <v>219</v>
      </c>
      <c r="C48" s="45" t="s">
        <v>158</v>
      </c>
      <c r="D48" s="45" t="s">
        <v>30</v>
      </c>
      <c r="E48" s="45" t="s">
        <v>6</v>
      </c>
      <c r="F48" s="155">
        <v>20</v>
      </c>
      <c r="G48" s="155">
        <v>17</v>
      </c>
      <c r="H48" s="45">
        <v>25</v>
      </c>
      <c r="I48" s="45">
        <v>0</v>
      </c>
      <c r="J48" s="45">
        <v>21</v>
      </c>
      <c r="K48" s="45">
        <v>17</v>
      </c>
      <c r="L48" s="45">
        <v>2</v>
      </c>
      <c r="M48" s="45">
        <v>4</v>
      </c>
      <c r="N48" s="45">
        <v>1</v>
      </c>
      <c r="O48" s="45">
        <v>0</v>
      </c>
      <c r="P48" s="45">
        <v>20</v>
      </c>
      <c r="Q48" s="45">
        <v>21</v>
      </c>
      <c r="R48" s="156">
        <f t="shared" si="1"/>
        <v>148</v>
      </c>
      <c r="S48" s="86"/>
    </row>
    <row r="49" spans="1:19">
      <c r="A49" s="45">
        <v>47</v>
      </c>
      <c r="B49" s="162" t="s">
        <v>306</v>
      </c>
      <c r="C49" s="45" t="s">
        <v>161</v>
      </c>
      <c r="D49" s="45" t="s">
        <v>64</v>
      </c>
      <c r="E49" s="45" t="s">
        <v>6</v>
      </c>
      <c r="F49" s="155">
        <v>15</v>
      </c>
      <c r="G49" s="155">
        <v>16</v>
      </c>
      <c r="H49" s="156">
        <v>18</v>
      </c>
      <c r="I49" s="45">
        <v>17</v>
      </c>
      <c r="J49" s="45">
        <v>20</v>
      </c>
      <c r="K49" s="45">
        <v>19</v>
      </c>
      <c r="L49" s="45">
        <v>5</v>
      </c>
      <c r="M49" s="45">
        <v>7</v>
      </c>
      <c r="N49" s="45">
        <v>0</v>
      </c>
      <c r="O49" s="45">
        <v>0</v>
      </c>
      <c r="P49" s="45">
        <v>15</v>
      </c>
      <c r="Q49" s="45">
        <v>15</v>
      </c>
      <c r="R49" s="156">
        <f t="shared" si="1"/>
        <v>147</v>
      </c>
      <c r="S49" s="86"/>
    </row>
    <row r="50" spans="1:19">
      <c r="A50" s="45">
        <v>48</v>
      </c>
      <c r="B50" s="162" t="s">
        <v>309</v>
      </c>
      <c r="C50" s="45" t="s">
        <v>378</v>
      </c>
      <c r="D50" s="45" t="s">
        <v>20</v>
      </c>
      <c r="E50" s="45" t="s">
        <v>6</v>
      </c>
      <c r="F50" s="155">
        <v>0</v>
      </c>
      <c r="G50" s="155">
        <v>0</v>
      </c>
      <c r="H50" s="156">
        <v>25</v>
      </c>
      <c r="I50" s="45">
        <v>25</v>
      </c>
      <c r="J50" s="45">
        <v>0</v>
      </c>
      <c r="K50" s="45">
        <v>0</v>
      </c>
      <c r="L50" s="45">
        <v>22</v>
      </c>
      <c r="M50" s="45">
        <v>22</v>
      </c>
      <c r="N50" s="45">
        <v>0</v>
      </c>
      <c r="O50" s="45">
        <v>0</v>
      </c>
      <c r="P50" s="45">
        <v>25</v>
      </c>
      <c r="Q50" s="45">
        <v>25</v>
      </c>
      <c r="R50" s="156">
        <f t="shared" si="1"/>
        <v>144</v>
      </c>
      <c r="S50" s="86"/>
    </row>
    <row r="51" spans="1:19">
      <c r="A51" s="45">
        <v>49</v>
      </c>
      <c r="B51" s="162" t="s">
        <v>227</v>
      </c>
      <c r="C51" s="45" t="s">
        <v>43</v>
      </c>
      <c r="D51" s="45" t="s">
        <v>19</v>
      </c>
      <c r="E51" s="45" t="s">
        <v>65</v>
      </c>
      <c r="F51" s="155">
        <v>22</v>
      </c>
      <c r="G51" s="155">
        <v>13</v>
      </c>
      <c r="H51" s="45">
        <v>21</v>
      </c>
      <c r="I51" s="45">
        <v>23</v>
      </c>
      <c r="J51" s="45">
        <v>0</v>
      </c>
      <c r="K51" s="45">
        <v>16</v>
      </c>
      <c r="L51" s="45">
        <v>2</v>
      </c>
      <c r="M51" s="45">
        <v>0</v>
      </c>
      <c r="N51" s="45">
        <v>6</v>
      </c>
      <c r="O51" s="45">
        <v>0</v>
      </c>
      <c r="P51" s="45">
        <v>20</v>
      </c>
      <c r="Q51" s="45">
        <v>20</v>
      </c>
      <c r="R51" s="156">
        <f t="shared" si="1"/>
        <v>143</v>
      </c>
      <c r="S51" s="86"/>
    </row>
    <row r="52" spans="1:19">
      <c r="A52" s="45">
        <v>50</v>
      </c>
      <c r="B52" s="162" t="s">
        <v>311</v>
      </c>
      <c r="C52" s="45" t="s">
        <v>56</v>
      </c>
      <c r="D52" s="45" t="s">
        <v>64</v>
      </c>
      <c r="E52" s="45" t="s">
        <v>6</v>
      </c>
      <c r="F52" s="155">
        <v>7</v>
      </c>
      <c r="G52" s="155">
        <v>11</v>
      </c>
      <c r="H52" s="156">
        <v>22</v>
      </c>
      <c r="I52" s="45">
        <v>20</v>
      </c>
      <c r="J52" s="45">
        <v>0</v>
      </c>
      <c r="K52" s="45">
        <v>0</v>
      </c>
      <c r="L52" s="45">
        <v>16</v>
      </c>
      <c r="M52" s="45">
        <v>11</v>
      </c>
      <c r="N52" s="45">
        <v>10</v>
      </c>
      <c r="O52" s="45">
        <v>10</v>
      </c>
      <c r="P52" s="45">
        <v>18</v>
      </c>
      <c r="Q52" s="45">
        <v>18</v>
      </c>
      <c r="R52" s="156">
        <f t="shared" si="1"/>
        <v>143</v>
      </c>
      <c r="S52" s="86"/>
    </row>
    <row r="53" spans="1:19">
      <c r="A53" s="45">
        <v>51</v>
      </c>
      <c r="B53" s="162" t="s">
        <v>326</v>
      </c>
      <c r="C53" s="45" t="s">
        <v>379</v>
      </c>
      <c r="D53" s="45" t="s">
        <v>20</v>
      </c>
      <c r="E53" s="45" t="s">
        <v>65</v>
      </c>
      <c r="F53" s="155">
        <v>0</v>
      </c>
      <c r="G53" s="155">
        <v>0</v>
      </c>
      <c r="H53" s="156">
        <v>21</v>
      </c>
      <c r="I53" s="45">
        <v>0</v>
      </c>
      <c r="J53" s="45">
        <v>19</v>
      </c>
      <c r="K53" s="45">
        <v>20</v>
      </c>
      <c r="L53" s="45">
        <v>15</v>
      </c>
      <c r="M53" s="45">
        <v>13</v>
      </c>
      <c r="N53" s="45">
        <v>12</v>
      </c>
      <c r="O53" s="45">
        <v>9</v>
      </c>
      <c r="P53" s="45">
        <v>16</v>
      </c>
      <c r="Q53" s="45">
        <v>17</v>
      </c>
      <c r="R53" s="156">
        <f t="shared" si="1"/>
        <v>142</v>
      </c>
      <c r="S53" s="86"/>
    </row>
    <row r="54" spans="1:19">
      <c r="A54" s="45">
        <v>52</v>
      </c>
      <c r="B54" s="162" t="s">
        <v>304</v>
      </c>
      <c r="C54" s="45" t="s">
        <v>335</v>
      </c>
      <c r="D54" s="45" t="s">
        <v>20</v>
      </c>
      <c r="E54" s="45" t="s">
        <v>65</v>
      </c>
      <c r="F54" s="155">
        <v>0</v>
      </c>
      <c r="G54" s="155">
        <v>1</v>
      </c>
      <c r="H54" s="156">
        <v>19</v>
      </c>
      <c r="I54" s="45">
        <v>0</v>
      </c>
      <c r="J54" s="45">
        <v>20</v>
      </c>
      <c r="K54" s="45">
        <v>22</v>
      </c>
      <c r="L54" s="45">
        <v>9</v>
      </c>
      <c r="M54" s="45">
        <v>11</v>
      </c>
      <c r="N54" s="45">
        <v>9</v>
      </c>
      <c r="O54" s="45">
        <v>7</v>
      </c>
      <c r="P54" s="45">
        <v>20</v>
      </c>
      <c r="Q54" s="45">
        <v>20</v>
      </c>
      <c r="R54" s="156">
        <f t="shared" si="1"/>
        <v>138</v>
      </c>
      <c r="S54" s="86"/>
    </row>
    <row r="55" spans="1:19">
      <c r="A55" s="45">
        <v>53</v>
      </c>
      <c r="B55" s="162" t="s">
        <v>302</v>
      </c>
      <c r="C55" s="45" t="s">
        <v>96</v>
      </c>
      <c r="D55" s="45" t="s">
        <v>64</v>
      </c>
      <c r="E55" s="45" t="s">
        <v>6</v>
      </c>
      <c r="F55" s="155">
        <v>5</v>
      </c>
      <c r="G55" s="155">
        <v>0</v>
      </c>
      <c r="H55" s="156">
        <v>4</v>
      </c>
      <c r="I55" s="45">
        <v>13</v>
      </c>
      <c r="J55" s="45">
        <v>12</v>
      </c>
      <c r="K55" s="45">
        <v>14</v>
      </c>
      <c r="L55" s="45">
        <v>12</v>
      </c>
      <c r="M55" s="45">
        <v>14</v>
      </c>
      <c r="N55" s="45">
        <v>14</v>
      </c>
      <c r="O55" s="45">
        <v>14</v>
      </c>
      <c r="P55" s="45">
        <v>14</v>
      </c>
      <c r="Q55" s="45">
        <v>14</v>
      </c>
      <c r="R55" s="156">
        <f t="shared" si="1"/>
        <v>130</v>
      </c>
      <c r="S55" s="86"/>
    </row>
    <row r="56" spans="1:19">
      <c r="A56" s="45">
        <v>54</v>
      </c>
      <c r="B56" s="162" t="s">
        <v>217</v>
      </c>
      <c r="C56" s="45" t="s">
        <v>229</v>
      </c>
      <c r="D56" s="45" t="s">
        <v>30</v>
      </c>
      <c r="E56" s="45" t="s">
        <v>65</v>
      </c>
      <c r="F56" s="155">
        <v>6</v>
      </c>
      <c r="G56" s="155">
        <v>11</v>
      </c>
      <c r="H56" s="45">
        <v>19</v>
      </c>
      <c r="I56" s="45">
        <v>19</v>
      </c>
      <c r="J56" s="45">
        <v>17</v>
      </c>
      <c r="K56" s="45">
        <v>21</v>
      </c>
      <c r="L56" s="45">
        <v>0</v>
      </c>
      <c r="M56" s="45">
        <v>0</v>
      </c>
      <c r="N56" s="45">
        <v>0</v>
      </c>
      <c r="O56" s="45">
        <v>0</v>
      </c>
      <c r="P56" s="45">
        <v>18</v>
      </c>
      <c r="Q56" s="45">
        <v>16</v>
      </c>
      <c r="R56" s="156">
        <f t="shared" si="1"/>
        <v>127</v>
      </c>
      <c r="S56" s="86"/>
    </row>
    <row r="57" spans="1:19">
      <c r="A57" s="45">
        <v>55</v>
      </c>
      <c r="B57" s="162" t="s">
        <v>215</v>
      </c>
      <c r="C57" s="45" t="s">
        <v>232</v>
      </c>
      <c r="D57" s="45" t="s">
        <v>19</v>
      </c>
      <c r="E57" s="45" t="s">
        <v>65</v>
      </c>
      <c r="F57" s="155">
        <v>14</v>
      </c>
      <c r="G57" s="155">
        <v>5</v>
      </c>
      <c r="H57" s="45">
        <v>12</v>
      </c>
      <c r="I57" s="45">
        <v>13</v>
      </c>
      <c r="J57" s="45">
        <v>16</v>
      </c>
      <c r="K57" s="45">
        <v>8</v>
      </c>
      <c r="L57" s="45">
        <v>0</v>
      </c>
      <c r="M57" s="45">
        <v>0</v>
      </c>
      <c r="N57" s="45">
        <v>10</v>
      </c>
      <c r="O57" s="45">
        <v>2</v>
      </c>
      <c r="P57" s="45">
        <v>22</v>
      </c>
      <c r="Q57" s="45">
        <v>23</v>
      </c>
      <c r="R57" s="156">
        <f t="shared" si="1"/>
        <v>125</v>
      </c>
      <c r="S57" s="86"/>
    </row>
    <row r="58" spans="1:19">
      <c r="A58" s="45">
        <v>56</v>
      </c>
      <c r="B58" s="162" t="s">
        <v>217</v>
      </c>
      <c r="C58" s="45" t="s">
        <v>235</v>
      </c>
      <c r="D58" s="45" t="s">
        <v>30</v>
      </c>
      <c r="E58" s="45" t="s">
        <v>65</v>
      </c>
      <c r="F58" s="155">
        <v>11</v>
      </c>
      <c r="G58" s="155">
        <v>2</v>
      </c>
      <c r="H58" s="45">
        <v>21</v>
      </c>
      <c r="I58" s="45">
        <v>0</v>
      </c>
      <c r="J58" s="45">
        <v>20</v>
      </c>
      <c r="K58" s="45">
        <v>22</v>
      </c>
      <c r="L58" s="45">
        <v>6</v>
      </c>
      <c r="M58" s="45">
        <v>7</v>
      </c>
      <c r="N58" s="45">
        <v>0</v>
      </c>
      <c r="O58" s="45">
        <v>0</v>
      </c>
      <c r="P58" s="45">
        <v>15</v>
      </c>
      <c r="Q58" s="45">
        <v>17</v>
      </c>
      <c r="R58" s="156">
        <f t="shared" si="1"/>
        <v>121</v>
      </c>
      <c r="S58" s="86"/>
    </row>
    <row r="59" spans="1:19">
      <c r="A59" s="45">
        <v>57</v>
      </c>
      <c r="B59" s="162" t="s">
        <v>215</v>
      </c>
      <c r="C59" s="45" t="s">
        <v>236</v>
      </c>
      <c r="D59" s="45" t="s">
        <v>19</v>
      </c>
      <c r="E59" s="45" t="s">
        <v>65</v>
      </c>
      <c r="F59" s="155">
        <v>10</v>
      </c>
      <c r="G59" s="155">
        <v>1</v>
      </c>
      <c r="H59" s="45">
        <v>13</v>
      </c>
      <c r="I59" s="45">
        <v>11</v>
      </c>
      <c r="J59" s="45">
        <v>12</v>
      </c>
      <c r="K59" s="45">
        <v>12</v>
      </c>
      <c r="L59" s="45">
        <v>1</v>
      </c>
      <c r="M59" s="45">
        <v>2</v>
      </c>
      <c r="N59" s="45">
        <v>3</v>
      </c>
      <c r="O59" s="45">
        <v>4</v>
      </c>
      <c r="P59" s="45">
        <v>23</v>
      </c>
      <c r="Q59" s="45">
        <v>22</v>
      </c>
      <c r="R59" s="156">
        <f t="shared" si="1"/>
        <v>114</v>
      </c>
      <c r="S59" s="86"/>
    </row>
    <row r="60" spans="1:19">
      <c r="A60" s="45">
        <v>58</v>
      </c>
      <c r="B60" s="162" t="s">
        <v>313</v>
      </c>
      <c r="C60" s="45" t="s">
        <v>315</v>
      </c>
      <c r="D60" s="45" t="s">
        <v>64</v>
      </c>
      <c r="E60" s="45" t="s">
        <v>6</v>
      </c>
      <c r="F60" s="155">
        <v>0</v>
      </c>
      <c r="G60" s="155">
        <v>0</v>
      </c>
      <c r="H60" s="156">
        <v>14</v>
      </c>
      <c r="I60" s="45">
        <v>12</v>
      </c>
      <c r="J60" s="45">
        <v>14</v>
      </c>
      <c r="K60" s="45">
        <v>16</v>
      </c>
      <c r="L60" s="45">
        <v>13</v>
      </c>
      <c r="M60" s="45">
        <v>13</v>
      </c>
      <c r="N60" s="45">
        <v>2</v>
      </c>
      <c r="O60" s="45">
        <v>0</v>
      </c>
      <c r="P60" s="45">
        <v>17</v>
      </c>
      <c r="Q60" s="45">
        <v>11</v>
      </c>
      <c r="R60" s="156">
        <f t="shared" si="1"/>
        <v>112</v>
      </c>
    </row>
    <row r="61" spans="1:19">
      <c r="A61" s="45">
        <v>59</v>
      </c>
      <c r="B61" s="162" t="s">
        <v>215</v>
      </c>
      <c r="C61" s="45" t="s">
        <v>133</v>
      </c>
      <c r="D61" s="45" t="s">
        <v>19</v>
      </c>
      <c r="E61" s="45" t="s">
        <v>65</v>
      </c>
      <c r="F61" s="155">
        <v>0</v>
      </c>
      <c r="G61" s="155">
        <v>0</v>
      </c>
      <c r="H61" s="45">
        <v>16</v>
      </c>
      <c r="I61" s="45">
        <v>16</v>
      </c>
      <c r="J61" s="45">
        <v>21</v>
      </c>
      <c r="K61" s="45">
        <v>22</v>
      </c>
      <c r="L61" s="45">
        <v>0</v>
      </c>
      <c r="M61" s="45">
        <v>0</v>
      </c>
      <c r="N61" s="45">
        <v>0</v>
      </c>
      <c r="O61" s="45">
        <v>0</v>
      </c>
      <c r="P61" s="45">
        <v>16</v>
      </c>
      <c r="Q61" s="45">
        <v>19</v>
      </c>
      <c r="R61" s="156">
        <f t="shared" si="1"/>
        <v>110</v>
      </c>
    </row>
    <row r="62" spans="1:19">
      <c r="A62" s="45">
        <v>60</v>
      </c>
      <c r="B62" s="162" t="s">
        <v>316</v>
      </c>
      <c r="C62" s="45" t="s">
        <v>336</v>
      </c>
      <c r="D62" s="45" t="s">
        <v>64</v>
      </c>
      <c r="E62" s="45" t="s">
        <v>6</v>
      </c>
      <c r="F62" s="155">
        <v>0</v>
      </c>
      <c r="G62" s="155">
        <v>0</v>
      </c>
      <c r="H62" s="156">
        <v>13</v>
      </c>
      <c r="I62" s="45">
        <v>10</v>
      </c>
      <c r="J62" s="45">
        <v>16</v>
      </c>
      <c r="K62" s="45">
        <v>15</v>
      </c>
      <c r="L62" s="45">
        <v>10</v>
      </c>
      <c r="M62" s="45">
        <v>8</v>
      </c>
      <c r="N62" s="45">
        <v>5</v>
      </c>
      <c r="O62" s="45">
        <v>4</v>
      </c>
      <c r="P62" s="45">
        <v>13</v>
      </c>
      <c r="Q62" s="45">
        <v>16</v>
      </c>
      <c r="R62" s="156">
        <f t="shared" si="1"/>
        <v>110</v>
      </c>
    </row>
    <row r="63" spans="1:19">
      <c r="A63" s="45">
        <v>61</v>
      </c>
      <c r="B63" s="162" t="s">
        <v>231</v>
      </c>
      <c r="C63" s="45" t="s">
        <v>178</v>
      </c>
      <c r="D63" s="45" t="s">
        <v>19</v>
      </c>
      <c r="E63" s="45" t="s">
        <v>6</v>
      </c>
      <c r="F63" s="155">
        <v>13</v>
      </c>
      <c r="G63" s="155">
        <v>0</v>
      </c>
      <c r="H63" s="45">
        <v>20</v>
      </c>
      <c r="I63" s="45">
        <v>19</v>
      </c>
      <c r="J63" s="45">
        <v>22</v>
      </c>
      <c r="K63" s="45">
        <v>0</v>
      </c>
      <c r="L63" s="45">
        <v>0</v>
      </c>
      <c r="M63" s="45">
        <v>1</v>
      </c>
      <c r="N63" s="45">
        <v>3</v>
      </c>
      <c r="O63" s="45">
        <v>5</v>
      </c>
      <c r="P63" s="45">
        <v>12</v>
      </c>
      <c r="Q63" s="45">
        <v>12</v>
      </c>
      <c r="R63" s="156">
        <f t="shared" si="1"/>
        <v>107</v>
      </c>
    </row>
    <row r="64" spans="1:19">
      <c r="A64" s="45">
        <v>62</v>
      </c>
      <c r="B64" s="162" t="s">
        <v>231</v>
      </c>
      <c r="C64" s="45" t="s">
        <v>77</v>
      </c>
      <c r="D64" s="45" t="s">
        <v>19</v>
      </c>
      <c r="E64" s="45" t="s">
        <v>6</v>
      </c>
      <c r="F64" s="155">
        <v>5</v>
      </c>
      <c r="G64" s="155">
        <v>0</v>
      </c>
      <c r="H64" s="45">
        <v>15</v>
      </c>
      <c r="I64" s="45">
        <v>15</v>
      </c>
      <c r="J64" s="45">
        <v>11</v>
      </c>
      <c r="K64" s="45">
        <v>14</v>
      </c>
      <c r="L64" s="45">
        <v>0</v>
      </c>
      <c r="M64" s="45">
        <v>0</v>
      </c>
      <c r="N64" s="45">
        <v>4</v>
      </c>
      <c r="O64" s="45">
        <v>7</v>
      </c>
      <c r="P64" s="45">
        <v>17</v>
      </c>
      <c r="Q64" s="45">
        <v>17</v>
      </c>
      <c r="R64" s="156">
        <f t="shared" si="1"/>
        <v>105</v>
      </c>
    </row>
    <row r="65" spans="1:19">
      <c r="A65" s="45">
        <v>63</v>
      </c>
      <c r="B65" s="162" t="s">
        <v>310</v>
      </c>
      <c r="C65" s="45" t="s">
        <v>108</v>
      </c>
      <c r="D65" s="45" t="s">
        <v>20</v>
      </c>
      <c r="E65" s="45" t="s">
        <v>65</v>
      </c>
      <c r="F65" s="155">
        <v>0</v>
      </c>
      <c r="G65" s="155">
        <v>6</v>
      </c>
      <c r="H65" s="156">
        <v>18</v>
      </c>
      <c r="I65" s="45">
        <v>20</v>
      </c>
      <c r="J65" s="45">
        <v>15</v>
      </c>
      <c r="K65" s="45">
        <v>12</v>
      </c>
      <c r="L65" s="45">
        <v>0</v>
      </c>
      <c r="M65" s="45">
        <v>0</v>
      </c>
      <c r="N65" s="45">
        <v>0</v>
      </c>
      <c r="O65" s="45">
        <v>0</v>
      </c>
      <c r="P65" s="45">
        <v>15</v>
      </c>
      <c r="Q65" s="45">
        <v>12</v>
      </c>
      <c r="R65" s="156">
        <f t="shared" si="1"/>
        <v>98</v>
      </c>
    </row>
    <row r="66" spans="1:19">
      <c r="A66" s="45">
        <v>64</v>
      </c>
      <c r="B66" s="162" t="s">
        <v>231</v>
      </c>
      <c r="C66" s="45" t="s">
        <v>107</v>
      </c>
      <c r="D66" s="45" t="s">
        <v>19</v>
      </c>
      <c r="E66" s="45" t="s">
        <v>6</v>
      </c>
      <c r="F66" s="155">
        <v>12</v>
      </c>
      <c r="G66" s="155">
        <v>8</v>
      </c>
      <c r="H66" s="45">
        <v>18</v>
      </c>
      <c r="I66" s="45">
        <v>14</v>
      </c>
      <c r="J66" s="45">
        <v>15</v>
      </c>
      <c r="K66" s="45">
        <v>15</v>
      </c>
      <c r="L66" s="45">
        <v>0</v>
      </c>
      <c r="M66" s="45">
        <v>0</v>
      </c>
      <c r="N66" s="45">
        <v>0</v>
      </c>
      <c r="O66" s="45">
        <v>0</v>
      </c>
      <c r="P66" s="45">
        <v>6</v>
      </c>
      <c r="Q66" s="45">
        <v>9</v>
      </c>
      <c r="R66" s="156">
        <f t="shared" si="1"/>
        <v>97</v>
      </c>
    </row>
    <row r="67" spans="1:19">
      <c r="A67" s="45">
        <v>65</v>
      </c>
      <c r="B67" s="162" t="s">
        <v>219</v>
      </c>
      <c r="C67" s="45" t="s">
        <v>230</v>
      </c>
      <c r="D67" s="45" t="s">
        <v>30</v>
      </c>
      <c r="E67" s="45" t="s">
        <v>6</v>
      </c>
      <c r="F67" s="155">
        <v>15</v>
      </c>
      <c r="G67" s="155">
        <v>9</v>
      </c>
      <c r="H67" s="45">
        <v>18</v>
      </c>
      <c r="I67" s="45">
        <v>17</v>
      </c>
      <c r="J67" s="45">
        <v>18</v>
      </c>
      <c r="K67" s="45">
        <v>20</v>
      </c>
      <c r="L67" s="45">
        <v>0</v>
      </c>
      <c r="M67" s="45">
        <v>0</v>
      </c>
      <c r="N67" s="45">
        <v>0</v>
      </c>
      <c r="O67" s="45">
        <v>0</v>
      </c>
      <c r="P67" s="158">
        <v>0</v>
      </c>
      <c r="Q67" s="45">
        <v>0</v>
      </c>
      <c r="R67" s="156">
        <f t="shared" ref="R67:R98" si="2">SUM(F67,G67,H67,I67,J67,K67,L67,M67,N67,O67,P67,Q67)</f>
        <v>97</v>
      </c>
    </row>
    <row r="68" spans="1:19">
      <c r="A68" s="45">
        <v>66</v>
      </c>
      <c r="B68" s="162" t="s">
        <v>304</v>
      </c>
      <c r="C68" s="45" t="s">
        <v>305</v>
      </c>
      <c r="D68" s="45" t="s">
        <v>20</v>
      </c>
      <c r="E68" s="45" t="s">
        <v>65</v>
      </c>
      <c r="F68" s="155">
        <v>0</v>
      </c>
      <c r="G68" s="155">
        <v>0</v>
      </c>
      <c r="H68" s="156">
        <v>17</v>
      </c>
      <c r="I68" s="45">
        <v>17</v>
      </c>
      <c r="J68" s="45">
        <v>16</v>
      </c>
      <c r="K68" s="45">
        <v>15</v>
      </c>
      <c r="L68" s="45">
        <v>0</v>
      </c>
      <c r="M68" s="45">
        <v>2</v>
      </c>
      <c r="N68" s="45">
        <v>0</v>
      </c>
      <c r="O68" s="45">
        <v>1</v>
      </c>
      <c r="P68" s="45">
        <v>13</v>
      </c>
      <c r="Q68" s="45">
        <v>14</v>
      </c>
      <c r="R68" s="156">
        <f t="shared" si="2"/>
        <v>95</v>
      </c>
      <c r="S68" s="86"/>
    </row>
    <row r="69" spans="1:19">
      <c r="A69" s="45">
        <v>67</v>
      </c>
      <c r="B69" s="162" t="s">
        <v>223</v>
      </c>
      <c r="C69" s="45" t="s">
        <v>186</v>
      </c>
      <c r="D69" s="45" t="s">
        <v>19</v>
      </c>
      <c r="E69" s="45" t="s">
        <v>65</v>
      </c>
      <c r="F69" s="155">
        <v>16</v>
      </c>
      <c r="G69" s="155">
        <v>6</v>
      </c>
      <c r="H69" s="45">
        <v>0</v>
      </c>
      <c r="I69" s="45">
        <v>0</v>
      </c>
      <c r="J69" s="45">
        <v>14</v>
      </c>
      <c r="K69" s="45">
        <v>17</v>
      </c>
      <c r="L69" s="45">
        <v>0</v>
      </c>
      <c r="M69" s="45">
        <v>0</v>
      </c>
      <c r="N69" s="45">
        <v>0</v>
      </c>
      <c r="O69" s="45">
        <v>5</v>
      </c>
      <c r="P69" s="45">
        <v>18</v>
      </c>
      <c r="Q69" s="45">
        <v>18</v>
      </c>
      <c r="R69" s="156">
        <f t="shared" si="2"/>
        <v>94</v>
      </c>
      <c r="S69" s="86"/>
    </row>
    <row r="70" spans="1:19">
      <c r="A70" s="45">
        <v>68</v>
      </c>
      <c r="B70" s="162" t="s">
        <v>223</v>
      </c>
      <c r="C70" s="45" t="s">
        <v>87</v>
      </c>
      <c r="D70" s="45" t="s">
        <v>19</v>
      </c>
      <c r="E70" s="45" t="s">
        <v>65</v>
      </c>
      <c r="F70" s="155">
        <v>4</v>
      </c>
      <c r="G70" s="155">
        <v>0</v>
      </c>
      <c r="H70" s="45">
        <v>10</v>
      </c>
      <c r="I70" s="45">
        <v>12</v>
      </c>
      <c r="J70" s="45">
        <v>13</v>
      </c>
      <c r="K70" s="45">
        <v>18</v>
      </c>
      <c r="L70" s="45">
        <v>0</v>
      </c>
      <c r="M70" s="45">
        <v>0</v>
      </c>
      <c r="N70" s="45">
        <v>4</v>
      </c>
      <c r="O70" s="45">
        <v>0</v>
      </c>
      <c r="P70" s="45">
        <v>19</v>
      </c>
      <c r="Q70" s="45">
        <v>14</v>
      </c>
      <c r="R70" s="156">
        <f t="shared" si="2"/>
        <v>94</v>
      </c>
      <c r="S70" s="86"/>
    </row>
    <row r="71" spans="1:19">
      <c r="A71" s="45">
        <v>69</v>
      </c>
      <c r="B71" s="162" t="s">
        <v>231</v>
      </c>
      <c r="C71" s="45" t="s">
        <v>240</v>
      </c>
      <c r="D71" s="45" t="s">
        <v>19</v>
      </c>
      <c r="E71" s="45" t="s">
        <v>6</v>
      </c>
      <c r="F71" s="155">
        <v>2</v>
      </c>
      <c r="G71" s="155">
        <v>0</v>
      </c>
      <c r="H71" s="45">
        <v>17</v>
      </c>
      <c r="I71" s="45">
        <v>20</v>
      </c>
      <c r="J71" s="45">
        <v>23</v>
      </c>
      <c r="K71" s="45">
        <v>21</v>
      </c>
      <c r="L71" s="45">
        <v>0</v>
      </c>
      <c r="M71" s="45">
        <v>0</v>
      </c>
      <c r="N71" s="45">
        <v>0</v>
      </c>
      <c r="O71" s="45">
        <v>0</v>
      </c>
      <c r="P71" s="45">
        <v>10</v>
      </c>
      <c r="Q71" s="45">
        <v>0</v>
      </c>
      <c r="R71" s="156">
        <f t="shared" si="2"/>
        <v>93</v>
      </c>
      <c r="S71" s="86"/>
    </row>
    <row r="72" spans="1:19">
      <c r="A72" s="45">
        <v>70</v>
      </c>
      <c r="B72" s="162" t="s">
        <v>307</v>
      </c>
      <c r="C72" s="45" t="s">
        <v>427</v>
      </c>
      <c r="D72" s="45" t="s">
        <v>20</v>
      </c>
      <c r="E72" s="45" t="s">
        <v>65</v>
      </c>
      <c r="F72" s="155">
        <v>0</v>
      </c>
      <c r="G72" s="155">
        <v>0</v>
      </c>
      <c r="H72" s="156">
        <v>0</v>
      </c>
      <c r="I72" s="45">
        <v>0</v>
      </c>
      <c r="J72" s="45">
        <v>22</v>
      </c>
      <c r="K72" s="45">
        <v>19</v>
      </c>
      <c r="L72" s="45">
        <v>12</v>
      </c>
      <c r="M72" s="45">
        <v>3</v>
      </c>
      <c r="N72" s="45">
        <v>0</v>
      </c>
      <c r="O72" s="45">
        <v>0</v>
      </c>
      <c r="P72" s="45">
        <v>19</v>
      </c>
      <c r="Q72" s="45">
        <v>16</v>
      </c>
      <c r="R72" s="156">
        <f t="shared" si="2"/>
        <v>91</v>
      </c>
      <c r="S72" s="86"/>
    </row>
    <row r="73" spans="1:19">
      <c r="A73" s="45">
        <v>71</v>
      </c>
      <c r="B73" s="162" t="s">
        <v>311</v>
      </c>
      <c r="C73" s="45" t="s">
        <v>132</v>
      </c>
      <c r="D73" s="45" t="s">
        <v>64</v>
      </c>
      <c r="E73" s="45" t="s">
        <v>6</v>
      </c>
      <c r="F73" s="155">
        <v>8</v>
      </c>
      <c r="G73" s="155">
        <v>7</v>
      </c>
      <c r="H73" s="156">
        <v>16</v>
      </c>
      <c r="I73" s="45">
        <v>14</v>
      </c>
      <c r="J73" s="45">
        <v>13</v>
      </c>
      <c r="K73" s="45">
        <v>13</v>
      </c>
      <c r="L73" s="45">
        <v>0</v>
      </c>
      <c r="M73" s="45">
        <v>0</v>
      </c>
      <c r="N73" s="45">
        <v>6</v>
      </c>
      <c r="O73" s="45">
        <v>11</v>
      </c>
      <c r="P73" s="158">
        <v>0</v>
      </c>
      <c r="Q73" s="45">
        <v>0</v>
      </c>
      <c r="R73" s="156">
        <f t="shared" si="2"/>
        <v>88</v>
      </c>
      <c r="S73" s="86"/>
    </row>
    <row r="74" spans="1:19">
      <c r="A74" s="45">
        <v>72</v>
      </c>
      <c r="B74" s="162" t="s">
        <v>228</v>
      </c>
      <c r="C74" s="45" t="s">
        <v>187</v>
      </c>
      <c r="D74" s="45" t="s">
        <v>30</v>
      </c>
      <c r="E74" s="45" t="s">
        <v>6</v>
      </c>
      <c r="F74" s="155">
        <v>0</v>
      </c>
      <c r="G74" s="155">
        <v>0</v>
      </c>
      <c r="H74" s="45">
        <v>13</v>
      </c>
      <c r="I74" s="45">
        <v>16</v>
      </c>
      <c r="J74" s="45">
        <v>15</v>
      </c>
      <c r="K74" s="45">
        <v>14</v>
      </c>
      <c r="L74" s="45">
        <v>0</v>
      </c>
      <c r="M74" s="45">
        <v>0</v>
      </c>
      <c r="N74" s="45">
        <v>0</v>
      </c>
      <c r="O74" s="45">
        <v>0</v>
      </c>
      <c r="P74" s="45">
        <v>16</v>
      </c>
      <c r="Q74" s="45">
        <v>13</v>
      </c>
      <c r="R74" s="156">
        <f t="shared" si="2"/>
        <v>87</v>
      </c>
      <c r="S74" s="86"/>
    </row>
    <row r="75" spans="1:19">
      <c r="A75" s="45">
        <v>73</v>
      </c>
      <c r="B75" s="162" t="s">
        <v>227</v>
      </c>
      <c r="C75" s="45" t="s">
        <v>44</v>
      </c>
      <c r="D75" s="45" t="s">
        <v>19</v>
      </c>
      <c r="E75" s="45" t="s">
        <v>65</v>
      </c>
      <c r="F75" s="155">
        <v>17</v>
      </c>
      <c r="G75" s="155">
        <v>10</v>
      </c>
      <c r="H75" s="45">
        <v>14</v>
      </c>
      <c r="I75" s="45">
        <v>17</v>
      </c>
      <c r="J75" s="45">
        <v>0</v>
      </c>
      <c r="K75" s="45">
        <v>11</v>
      </c>
      <c r="L75" s="45">
        <v>0</v>
      </c>
      <c r="M75" s="45">
        <v>0</v>
      </c>
      <c r="N75" s="45">
        <v>0</v>
      </c>
      <c r="O75" s="45">
        <v>0</v>
      </c>
      <c r="P75" s="45">
        <v>7</v>
      </c>
      <c r="Q75" s="45">
        <v>10</v>
      </c>
      <c r="R75" s="156">
        <f t="shared" si="2"/>
        <v>86</v>
      </c>
      <c r="S75" s="86"/>
    </row>
    <row r="76" spans="1:19">
      <c r="A76" s="45">
        <v>74</v>
      </c>
      <c r="B76" s="162" t="s">
        <v>219</v>
      </c>
      <c r="C76" s="45" t="s">
        <v>397</v>
      </c>
      <c r="D76" s="45" t="s">
        <v>30</v>
      </c>
      <c r="E76" s="45" t="s">
        <v>6</v>
      </c>
      <c r="F76" s="155">
        <v>0</v>
      </c>
      <c r="G76" s="155">
        <v>0</v>
      </c>
      <c r="H76" s="45">
        <v>20</v>
      </c>
      <c r="I76" s="45">
        <v>18</v>
      </c>
      <c r="J76" s="45">
        <v>0</v>
      </c>
      <c r="K76" s="45">
        <v>0</v>
      </c>
      <c r="L76" s="45">
        <v>3</v>
      </c>
      <c r="M76" s="45">
        <v>1</v>
      </c>
      <c r="N76" s="45">
        <v>0</v>
      </c>
      <c r="O76" s="45">
        <v>0</v>
      </c>
      <c r="P76" s="45">
        <v>22</v>
      </c>
      <c r="Q76" s="45">
        <v>20</v>
      </c>
      <c r="R76" s="156">
        <f t="shared" si="2"/>
        <v>84</v>
      </c>
      <c r="S76" s="86"/>
    </row>
    <row r="77" spans="1:19">
      <c r="A77" s="45">
        <v>75</v>
      </c>
      <c r="B77" s="162" t="s">
        <v>307</v>
      </c>
      <c r="C77" s="45" t="s">
        <v>428</v>
      </c>
      <c r="D77" s="45" t="s">
        <v>20</v>
      </c>
      <c r="E77" s="45" t="s">
        <v>65</v>
      </c>
      <c r="F77" s="155">
        <v>0</v>
      </c>
      <c r="G77" s="155">
        <v>0</v>
      </c>
      <c r="H77" s="156">
        <v>0</v>
      </c>
      <c r="I77" s="45">
        <v>0</v>
      </c>
      <c r="J77" s="45">
        <v>14</v>
      </c>
      <c r="K77" s="45">
        <v>17</v>
      </c>
      <c r="L77" s="45">
        <v>1</v>
      </c>
      <c r="M77" s="45">
        <v>0</v>
      </c>
      <c r="N77" s="45">
        <v>2</v>
      </c>
      <c r="O77" s="45">
        <v>10</v>
      </c>
      <c r="P77" s="45">
        <v>18</v>
      </c>
      <c r="Q77" s="45">
        <v>19</v>
      </c>
      <c r="R77" s="156">
        <f t="shared" si="2"/>
        <v>81</v>
      </c>
      <c r="S77" s="86"/>
    </row>
    <row r="78" spans="1:19">
      <c r="A78" s="45">
        <v>76</v>
      </c>
      <c r="B78" s="162" t="s">
        <v>228</v>
      </c>
      <c r="C78" s="45" t="s">
        <v>242</v>
      </c>
      <c r="D78" s="45" t="s">
        <v>30</v>
      </c>
      <c r="E78" s="45" t="s">
        <v>6</v>
      </c>
      <c r="F78" s="155">
        <v>1</v>
      </c>
      <c r="G78" s="155">
        <v>0</v>
      </c>
      <c r="H78" s="45">
        <v>11</v>
      </c>
      <c r="I78" s="45">
        <v>13</v>
      </c>
      <c r="J78" s="45">
        <v>14</v>
      </c>
      <c r="K78" s="45">
        <v>15</v>
      </c>
      <c r="L78" s="45">
        <v>0</v>
      </c>
      <c r="M78" s="45">
        <v>0</v>
      </c>
      <c r="N78" s="45">
        <v>0</v>
      </c>
      <c r="O78" s="45">
        <v>0</v>
      </c>
      <c r="P78" s="45">
        <v>13</v>
      </c>
      <c r="Q78" s="45">
        <v>11</v>
      </c>
      <c r="R78" s="156">
        <f t="shared" si="2"/>
        <v>78</v>
      </c>
      <c r="S78" s="86"/>
    </row>
    <row r="79" spans="1:19">
      <c r="A79" s="45">
        <v>77</v>
      </c>
      <c r="B79" s="162" t="s">
        <v>304</v>
      </c>
      <c r="C79" s="45" t="s">
        <v>381</v>
      </c>
      <c r="D79" s="45" t="s">
        <v>20</v>
      </c>
      <c r="E79" s="45" t="s">
        <v>65</v>
      </c>
      <c r="F79" s="155">
        <v>0</v>
      </c>
      <c r="G79" s="155">
        <v>0</v>
      </c>
      <c r="H79" s="156">
        <v>11</v>
      </c>
      <c r="I79" s="45">
        <v>10</v>
      </c>
      <c r="J79" s="45">
        <v>12</v>
      </c>
      <c r="K79" s="45">
        <v>16</v>
      </c>
      <c r="L79" s="45">
        <v>0</v>
      </c>
      <c r="M79" s="45">
        <v>0</v>
      </c>
      <c r="N79" s="45">
        <v>0</v>
      </c>
      <c r="O79" s="45">
        <v>0</v>
      </c>
      <c r="P79" s="45">
        <v>14</v>
      </c>
      <c r="Q79" s="45">
        <v>15</v>
      </c>
      <c r="R79" s="156">
        <f t="shared" si="2"/>
        <v>78</v>
      </c>
      <c r="S79" s="86"/>
    </row>
    <row r="80" spans="1:19">
      <c r="A80" s="45">
        <v>78</v>
      </c>
      <c r="B80" s="162" t="s">
        <v>314</v>
      </c>
      <c r="C80" s="45" t="s">
        <v>112</v>
      </c>
      <c r="D80" s="45" t="s">
        <v>20</v>
      </c>
      <c r="E80" s="45" t="s">
        <v>65</v>
      </c>
      <c r="F80" s="155">
        <v>0</v>
      </c>
      <c r="G80" s="155">
        <v>0</v>
      </c>
      <c r="H80" s="156">
        <v>12</v>
      </c>
      <c r="I80" s="45">
        <v>19</v>
      </c>
      <c r="J80" s="45">
        <v>0</v>
      </c>
      <c r="K80" s="45">
        <v>21</v>
      </c>
      <c r="L80" s="45">
        <v>0</v>
      </c>
      <c r="M80" s="45">
        <v>0</v>
      </c>
      <c r="N80" s="45">
        <v>1</v>
      </c>
      <c r="O80" s="45">
        <v>0</v>
      </c>
      <c r="P80" s="45">
        <v>11</v>
      </c>
      <c r="Q80" s="45">
        <v>11</v>
      </c>
      <c r="R80" s="156">
        <f t="shared" si="2"/>
        <v>75</v>
      </c>
      <c r="S80" s="86"/>
    </row>
    <row r="81" spans="1:19">
      <c r="A81" s="45">
        <v>79</v>
      </c>
      <c r="B81" s="162" t="s">
        <v>304</v>
      </c>
      <c r="C81" s="45" t="s">
        <v>76</v>
      </c>
      <c r="D81" s="45" t="s">
        <v>20</v>
      </c>
      <c r="E81" s="45" t="s">
        <v>65</v>
      </c>
      <c r="F81" s="155">
        <v>6</v>
      </c>
      <c r="G81" s="155">
        <v>2</v>
      </c>
      <c r="H81" s="156">
        <v>16</v>
      </c>
      <c r="I81" s="45">
        <v>14</v>
      </c>
      <c r="J81" s="45">
        <v>0</v>
      </c>
      <c r="K81" s="45">
        <v>0</v>
      </c>
      <c r="L81" s="45">
        <v>5</v>
      </c>
      <c r="M81" s="45">
        <v>6</v>
      </c>
      <c r="N81" s="45">
        <v>0</v>
      </c>
      <c r="O81" s="45">
        <v>0</v>
      </c>
      <c r="P81" s="45">
        <v>12</v>
      </c>
      <c r="Q81" s="45">
        <v>13</v>
      </c>
      <c r="R81" s="156">
        <f t="shared" si="2"/>
        <v>74</v>
      </c>
      <c r="S81" s="86"/>
    </row>
    <row r="82" spans="1:19">
      <c r="A82" s="45">
        <v>80</v>
      </c>
      <c r="B82" s="162" t="s">
        <v>223</v>
      </c>
      <c r="C82" s="45" t="s">
        <v>188</v>
      </c>
      <c r="D82" s="45" t="s">
        <v>19</v>
      </c>
      <c r="E82" s="45" t="s">
        <v>65</v>
      </c>
      <c r="F82" s="155">
        <v>8</v>
      </c>
      <c r="G82" s="155">
        <v>0</v>
      </c>
      <c r="H82" s="45">
        <v>0</v>
      </c>
      <c r="I82" s="45">
        <v>7</v>
      </c>
      <c r="J82" s="45">
        <v>8</v>
      </c>
      <c r="K82" s="45">
        <v>7</v>
      </c>
      <c r="L82" s="45">
        <v>0</v>
      </c>
      <c r="M82" s="45">
        <v>0</v>
      </c>
      <c r="N82" s="45">
        <v>5</v>
      </c>
      <c r="O82" s="45">
        <v>6</v>
      </c>
      <c r="P82" s="45">
        <v>13</v>
      </c>
      <c r="Q82" s="45">
        <v>15</v>
      </c>
      <c r="R82" s="156">
        <f t="shared" si="2"/>
        <v>69</v>
      </c>
      <c r="S82" s="86"/>
    </row>
    <row r="83" spans="1:19">
      <c r="A83" s="45">
        <v>81</v>
      </c>
      <c r="B83" s="162" t="s">
        <v>227</v>
      </c>
      <c r="C83" s="45" t="s">
        <v>248</v>
      </c>
      <c r="D83" s="45" t="s">
        <v>19</v>
      </c>
      <c r="E83" s="45" t="s">
        <v>65</v>
      </c>
      <c r="F83" s="155">
        <v>0</v>
      </c>
      <c r="G83" s="155">
        <v>0</v>
      </c>
      <c r="H83" s="45">
        <v>19</v>
      </c>
      <c r="I83" s="45">
        <v>18</v>
      </c>
      <c r="J83" s="45">
        <v>0</v>
      </c>
      <c r="K83" s="45">
        <v>0</v>
      </c>
      <c r="L83" s="45">
        <v>0</v>
      </c>
      <c r="M83" s="45">
        <v>0</v>
      </c>
      <c r="N83" s="45">
        <v>0</v>
      </c>
      <c r="O83" s="45">
        <v>0</v>
      </c>
      <c r="P83" s="45">
        <v>15</v>
      </c>
      <c r="Q83" s="45">
        <v>16</v>
      </c>
      <c r="R83" s="156">
        <f t="shared" si="2"/>
        <v>68</v>
      </c>
      <c r="S83" s="86"/>
    </row>
    <row r="84" spans="1:19">
      <c r="A84" s="45">
        <v>82</v>
      </c>
      <c r="B84" s="162" t="s">
        <v>217</v>
      </c>
      <c r="C84" s="45" t="s">
        <v>238</v>
      </c>
      <c r="D84" s="45" t="s">
        <v>30</v>
      </c>
      <c r="E84" s="45" t="s">
        <v>65</v>
      </c>
      <c r="F84" s="155">
        <v>0</v>
      </c>
      <c r="G84" s="155">
        <v>0</v>
      </c>
      <c r="H84" s="45">
        <v>17</v>
      </c>
      <c r="I84" s="45">
        <v>0</v>
      </c>
      <c r="J84" s="45">
        <v>0</v>
      </c>
      <c r="K84" s="45">
        <v>19</v>
      </c>
      <c r="L84" s="45">
        <v>0</v>
      </c>
      <c r="M84" s="45">
        <v>0</v>
      </c>
      <c r="N84" s="45">
        <v>0</v>
      </c>
      <c r="O84" s="45">
        <v>0</v>
      </c>
      <c r="P84" s="45">
        <v>14</v>
      </c>
      <c r="Q84" s="45">
        <v>14</v>
      </c>
      <c r="R84" s="156">
        <f t="shared" si="2"/>
        <v>64</v>
      </c>
      <c r="S84" s="86"/>
    </row>
    <row r="85" spans="1:19">
      <c r="A85" s="45">
        <v>83</v>
      </c>
      <c r="B85" s="162" t="s">
        <v>307</v>
      </c>
      <c r="C85" s="45" t="s">
        <v>308</v>
      </c>
      <c r="D85" s="45" t="s">
        <v>20</v>
      </c>
      <c r="E85" s="45" t="s">
        <v>65</v>
      </c>
      <c r="F85" s="155">
        <v>0</v>
      </c>
      <c r="G85" s="155">
        <v>0</v>
      </c>
      <c r="H85" s="156">
        <v>13</v>
      </c>
      <c r="I85" s="45">
        <v>12</v>
      </c>
      <c r="J85" s="45">
        <v>17</v>
      </c>
      <c r="K85" s="45">
        <v>18</v>
      </c>
      <c r="L85" s="45">
        <v>0</v>
      </c>
      <c r="M85" s="45">
        <v>0</v>
      </c>
      <c r="N85" s="45">
        <v>0</v>
      </c>
      <c r="O85" s="45">
        <v>0</v>
      </c>
      <c r="P85" s="158">
        <v>0</v>
      </c>
      <c r="Q85" s="45">
        <v>0</v>
      </c>
      <c r="R85" s="156">
        <f t="shared" si="2"/>
        <v>60</v>
      </c>
      <c r="S85" s="86"/>
    </row>
    <row r="86" spans="1:19">
      <c r="A86" s="45">
        <v>84</v>
      </c>
      <c r="B86" s="162" t="s">
        <v>313</v>
      </c>
      <c r="C86" s="45" t="s">
        <v>159</v>
      </c>
      <c r="D86" s="45" t="s">
        <v>64</v>
      </c>
      <c r="E86" s="45" t="s">
        <v>6</v>
      </c>
      <c r="F86" s="155">
        <v>0</v>
      </c>
      <c r="G86" s="155">
        <v>5</v>
      </c>
      <c r="H86" s="156">
        <v>11</v>
      </c>
      <c r="I86" s="45">
        <v>7</v>
      </c>
      <c r="J86" s="45">
        <v>11</v>
      </c>
      <c r="K86" s="45">
        <v>8</v>
      </c>
      <c r="L86" s="45">
        <v>0</v>
      </c>
      <c r="M86" s="45">
        <v>0</v>
      </c>
      <c r="N86" s="45">
        <v>0</v>
      </c>
      <c r="O86" s="45">
        <v>0</v>
      </c>
      <c r="P86" s="45">
        <v>9</v>
      </c>
      <c r="Q86" s="45">
        <v>8</v>
      </c>
      <c r="R86" s="156">
        <f t="shared" si="2"/>
        <v>59</v>
      </c>
      <c r="S86" s="86"/>
    </row>
    <row r="87" spans="1:19">
      <c r="A87" s="45">
        <v>85</v>
      </c>
      <c r="B87" s="162" t="s">
        <v>326</v>
      </c>
      <c r="C87" s="45" t="s">
        <v>163</v>
      </c>
      <c r="D87" s="45" t="s">
        <v>20</v>
      </c>
      <c r="E87" s="45" t="s">
        <v>65</v>
      </c>
      <c r="F87" s="155">
        <v>0</v>
      </c>
      <c r="G87" s="155">
        <v>3</v>
      </c>
      <c r="H87" s="156">
        <v>0</v>
      </c>
      <c r="I87" s="45">
        <v>13</v>
      </c>
      <c r="J87" s="45">
        <v>13</v>
      </c>
      <c r="K87" s="45">
        <v>10</v>
      </c>
      <c r="L87" s="45">
        <v>0</v>
      </c>
      <c r="M87" s="45">
        <v>0</v>
      </c>
      <c r="N87" s="45">
        <v>0</v>
      </c>
      <c r="O87" s="45">
        <v>0</v>
      </c>
      <c r="P87" s="45">
        <v>10</v>
      </c>
      <c r="Q87" s="45">
        <v>9</v>
      </c>
      <c r="R87" s="156">
        <f t="shared" si="2"/>
        <v>58</v>
      </c>
      <c r="S87" s="86"/>
    </row>
    <row r="88" spans="1:19">
      <c r="A88" s="45">
        <v>86</v>
      </c>
      <c r="B88" s="162" t="s">
        <v>302</v>
      </c>
      <c r="C88" s="45" t="s">
        <v>406</v>
      </c>
      <c r="D88" s="45" t="s">
        <v>64</v>
      </c>
      <c r="E88" s="45" t="s">
        <v>6</v>
      </c>
      <c r="F88" s="155">
        <v>0</v>
      </c>
      <c r="G88" s="155">
        <v>0</v>
      </c>
      <c r="H88" s="156">
        <v>12</v>
      </c>
      <c r="I88" s="45">
        <v>11</v>
      </c>
      <c r="J88" s="45">
        <v>10</v>
      </c>
      <c r="K88" s="45">
        <v>11</v>
      </c>
      <c r="L88" s="45">
        <v>7</v>
      </c>
      <c r="M88" s="45">
        <v>5</v>
      </c>
      <c r="N88" s="45">
        <v>0</v>
      </c>
      <c r="O88" s="45">
        <v>0</v>
      </c>
      <c r="P88" s="158">
        <v>0</v>
      </c>
      <c r="Q88" s="45">
        <v>0</v>
      </c>
      <c r="R88" s="156">
        <f t="shared" si="2"/>
        <v>56</v>
      </c>
      <c r="S88" s="86"/>
    </row>
    <row r="89" spans="1:19">
      <c r="A89" s="45">
        <v>87</v>
      </c>
      <c r="B89" s="162" t="s">
        <v>224</v>
      </c>
      <c r="C89" s="45" t="s">
        <v>141</v>
      </c>
      <c r="D89" s="45" t="s">
        <v>19</v>
      </c>
      <c r="E89" s="45" t="s">
        <v>65</v>
      </c>
      <c r="F89" s="155">
        <v>10</v>
      </c>
      <c r="G89" s="155">
        <v>7</v>
      </c>
      <c r="H89" s="45">
        <v>9</v>
      </c>
      <c r="I89" s="45">
        <v>9</v>
      </c>
      <c r="J89" s="45">
        <v>10</v>
      </c>
      <c r="K89" s="45">
        <v>10</v>
      </c>
      <c r="L89" s="45">
        <v>0</v>
      </c>
      <c r="M89" s="45">
        <v>0</v>
      </c>
      <c r="N89" s="45">
        <v>0</v>
      </c>
      <c r="O89" s="45">
        <v>0</v>
      </c>
      <c r="P89" s="158">
        <v>0</v>
      </c>
      <c r="Q89" s="45">
        <v>0</v>
      </c>
      <c r="R89" s="156">
        <f t="shared" si="2"/>
        <v>55</v>
      </c>
      <c r="S89" s="86"/>
    </row>
    <row r="90" spans="1:19">
      <c r="A90" s="45">
        <v>88</v>
      </c>
      <c r="B90" s="162" t="s">
        <v>224</v>
      </c>
      <c r="C90" s="45" t="s">
        <v>179</v>
      </c>
      <c r="D90" s="45" t="s">
        <v>19</v>
      </c>
      <c r="E90" s="45" t="s">
        <v>65</v>
      </c>
      <c r="F90" s="155">
        <v>0</v>
      </c>
      <c r="G90" s="155">
        <v>0</v>
      </c>
      <c r="H90" s="45">
        <v>11</v>
      </c>
      <c r="I90" s="45">
        <v>10</v>
      </c>
      <c r="J90" s="45">
        <v>0</v>
      </c>
      <c r="K90" s="45">
        <v>6</v>
      </c>
      <c r="L90" s="45">
        <v>0</v>
      </c>
      <c r="M90" s="45">
        <v>0</v>
      </c>
      <c r="N90" s="45">
        <v>0</v>
      </c>
      <c r="O90" s="45">
        <v>0</v>
      </c>
      <c r="P90" s="45">
        <v>14</v>
      </c>
      <c r="Q90" s="45">
        <v>13</v>
      </c>
      <c r="R90" s="156">
        <f t="shared" si="2"/>
        <v>54</v>
      </c>
      <c r="S90" s="86"/>
    </row>
    <row r="91" spans="1:19">
      <c r="A91" s="45">
        <v>89</v>
      </c>
      <c r="B91" s="162" t="s">
        <v>309</v>
      </c>
      <c r="C91" s="45" t="s">
        <v>150</v>
      </c>
      <c r="D91" s="45" t="s">
        <v>20</v>
      </c>
      <c r="E91" s="45" t="s">
        <v>6</v>
      </c>
      <c r="F91" s="155">
        <v>0</v>
      </c>
      <c r="G91" s="155">
        <v>0</v>
      </c>
      <c r="H91" s="156">
        <v>15</v>
      </c>
      <c r="I91" s="45">
        <v>15</v>
      </c>
      <c r="J91" s="45">
        <v>11</v>
      </c>
      <c r="K91" s="45">
        <v>11</v>
      </c>
      <c r="L91" s="45">
        <v>0</v>
      </c>
      <c r="M91" s="45">
        <v>0</v>
      </c>
      <c r="N91" s="45">
        <v>0</v>
      </c>
      <c r="O91" s="45">
        <v>0</v>
      </c>
      <c r="P91" s="158">
        <v>0</v>
      </c>
      <c r="Q91" s="45">
        <v>0</v>
      </c>
      <c r="R91" s="156">
        <f t="shared" si="2"/>
        <v>52</v>
      </c>
      <c r="S91" s="86"/>
    </row>
    <row r="92" spans="1:19">
      <c r="A92" s="45">
        <v>90</v>
      </c>
      <c r="B92" s="162" t="s">
        <v>221</v>
      </c>
      <c r="C92" s="45" t="s">
        <v>239</v>
      </c>
      <c r="D92" s="45" t="s">
        <v>19</v>
      </c>
      <c r="E92" s="45" t="s">
        <v>6</v>
      </c>
      <c r="F92" s="155">
        <v>0</v>
      </c>
      <c r="G92" s="155">
        <v>0</v>
      </c>
      <c r="H92" s="45">
        <v>7</v>
      </c>
      <c r="I92" s="45">
        <v>6</v>
      </c>
      <c r="J92" s="45">
        <v>18</v>
      </c>
      <c r="K92" s="45">
        <v>19</v>
      </c>
      <c r="L92" s="45">
        <v>0</v>
      </c>
      <c r="M92" s="45">
        <v>0</v>
      </c>
      <c r="N92" s="45">
        <v>0</v>
      </c>
      <c r="O92" s="45">
        <v>0</v>
      </c>
      <c r="P92" s="158">
        <v>0</v>
      </c>
      <c r="Q92" s="45">
        <v>0</v>
      </c>
      <c r="R92" s="156">
        <f t="shared" si="2"/>
        <v>50</v>
      </c>
      <c r="S92" s="86"/>
    </row>
    <row r="93" spans="1:19">
      <c r="A93" s="45">
        <v>91</v>
      </c>
      <c r="B93" s="162" t="s">
        <v>310</v>
      </c>
      <c r="C93" s="45" t="s">
        <v>380</v>
      </c>
      <c r="D93" s="45" t="s">
        <v>20</v>
      </c>
      <c r="E93" s="45" t="s">
        <v>65</v>
      </c>
      <c r="F93" s="155">
        <v>0</v>
      </c>
      <c r="G93" s="155">
        <v>0</v>
      </c>
      <c r="H93" s="156">
        <v>14</v>
      </c>
      <c r="I93" s="45">
        <v>18</v>
      </c>
      <c r="J93" s="45">
        <v>10</v>
      </c>
      <c r="K93" s="45">
        <v>8</v>
      </c>
      <c r="L93" s="45">
        <v>0</v>
      </c>
      <c r="M93" s="45">
        <v>0</v>
      </c>
      <c r="N93" s="45">
        <v>0</v>
      </c>
      <c r="O93" s="45">
        <v>0</v>
      </c>
      <c r="P93" s="158">
        <v>0</v>
      </c>
      <c r="Q93" s="45">
        <v>0</v>
      </c>
      <c r="R93" s="156">
        <f t="shared" si="2"/>
        <v>50</v>
      </c>
      <c r="S93" s="86"/>
    </row>
    <row r="94" spans="1:19">
      <c r="A94" s="45">
        <v>92</v>
      </c>
      <c r="B94" s="162" t="s">
        <v>311</v>
      </c>
      <c r="C94" s="45" t="s">
        <v>425</v>
      </c>
      <c r="D94" s="45" t="s">
        <v>64</v>
      </c>
      <c r="E94" s="45" t="s">
        <v>6</v>
      </c>
      <c r="F94" s="155">
        <v>0</v>
      </c>
      <c r="G94" s="155">
        <v>0</v>
      </c>
      <c r="H94" s="156">
        <v>0</v>
      </c>
      <c r="I94" s="45">
        <v>0</v>
      </c>
      <c r="J94" s="45">
        <v>6</v>
      </c>
      <c r="K94" s="45">
        <v>10</v>
      </c>
      <c r="L94" s="45">
        <v>4</v>
      </c>
      <c r="M94" s="45">
        <v>9</v>
      </c>
      <c r="N94" s="45">
        <v>0</v>
      </c>
      <c r="O94" s="45">
        <v>0</v>
      </c>
      <c r="P94" s="45">
        <v>10</v>
      </c>
      <c r="Q94" s="45">
        <v>9</v>
      </c>
      <c r="R94" s="156">
        <f t="shared" si="2"/>
        <v>48</v>
      </c>
      <c r="S94" s="86"/>
    </row>
    <row r="95" spans="1:19">
      <c r="A95" s="45">
        <v>93</v>
      </c>
      <c r="B95" s="162" t="s">
        <v>306</v>
      </c>
      <c r="C95" s="45" t="s">
        <v>80</v>
      </c>
      <c r="D95" s="45" t="s">
        <v>64</v>
      </c>
      <c r="E95" s="45" t="s">
        <v>6</v>
      </c>
      <c r="F95" s="155">
        <v>2</v>
      </c>
      <c r="G95" s="155">
        <v>0</v>
      </c>
      <c r="H95" s="156">
        <v>15</v>
      </c>
      <c r="I95" s="45">
        <v>9</v>
      </c>
      <c r="J95" s="45">
        <v>8</v>
      </c>
      <c r="K95" s="45">
        <v>9</v>
      </c>
      <c r="L95" s="45">
        <v>3</v>
      </c>
      <c r="M95" s="45">
        <v>0</v>
      </c>
      <c r="N95" s="45">
        <v>0</v>
      </c>
      <c r="O95" s="45">
        <v>0</v>
      </c>
      <c r="P95" s="158">
        <v>0</v>
      </c>
      <c r="Q95" s="45">
        <v>0</v>
      </c>
      <c r="R95" s="156">
        <f t="shared" si="2"/>
        <v>46</v>
      </c>
      <c r="S95" s="86"/>
    </row>
    <row r="96" spans="1:19">
      <c r="A96" s="45">
        <v>94</v>
      </c>
      <c r="B96" s="162" t="s">
        <v>219</v>
      </c>
      <c r="C96" s="45" t="s">
        <v>104</v>
      </c>
      <c r="D96" s="45" t="s">
        <v>30</v>
      </c>
      <c r="E96" s="45" t="s">
        <v>6</v>
      </c>
      <c r="F96" s="155">
        <v>7</v>
      </c>
      <c r="G96" s="155">
        <v>3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45">
        <v>17</v>
      </c>
      <c r="Q96" s="45">
        <v>15</v>
      </c>
      <c r="R96" s="156">
        <f t="shared" si="2"/>
        <v>42</v>
      </c>
      <c r="S96" s="86"/>
    </row>
    <row r="97" spans="1:19">
      <c r="A97" s="45">
        <v>95</v>
      </c>
      <c r="B97" s="162" t="s">
        <v>228</v>
      </c>
      <c r="C97" s="45" t="s">
        <v>400</v>
      </c>
      <c r="D97" s="45" t="s">
        <v>30</v>
      </c>
      <c r="E97" s="45" t="s">
        <v>6</v>
      </c>
      <c r="F97" s="155">
        <v>0</v>
      </c>
      <c r="G97" s="155">
        <v>0</v>
      </c>
      <c r="H97" s="45">
        <v>0</v>
      </c>
      <c r="I97" s="45">
        <v>12</v>
      </c>
      <c r="J97" s="45">
        <v>13</v>
      </c>
      <c r="K97" s="45">
        <v>13</v>
      </c>
      <c r="L97" s="45">
        <v>0</v>
      </c>
      <c r="M97" s="45">
        <v>0</v>
      </c>
      <c r="N97" s="45">
        <v>0</v>
      </c>
      <c r="O97" s="45">
        <v>0</v>
      </c>
      <c r="P97" s="158">
        <v>0</v>
      </c>
      <c r="Q97" s="45">
        <v>0</v>
      </c>
      <c r="R97" s="156">
        <f t="shared" si="2"/>
        <v>38</v>
      </c>
      <c r="S97" s="86"/>
    </row>
    <row r="98" spans="1:19">
      <c r="A98" s="45">
        <v>96</v>
      </c>
      <c r="B98" s="162" t="s">
        <v>223</v>
      </c>
      <c r="C98" s="45" t="s">
        <v>237</v>
      </c>
      <c r="D98" s="45" t="s">
        <v>19</v>
      </c>
      <c r="E98" s="45" t="s">
        <v>65</v>
      </c>
      <c r="F98" s="155">
        <v>0</v>
      </c>
      <c r="G98" s="155">
        <v>0</v>
      </c>
      <c r="H98" s="45">
        <v>6</v>
      </c>
      <c r="I98" s="45">
        <v>8</v>
      </c>
      <c r="J98" s="45">
        <v>0</v>
      </c>
      <c r="K98" s="45">
        <v>13</v>
      </c>
      <c r="L98" s="45">
        <v>0</v>
      </c>
      <c r="M98" s="45">
        <v>0</v>
      </c>
      <c r="N98" s="45">
        <v>0</v>
      </c>
      <c r="O98" s="45">
        <v>0</v>
      </c>
      <c r="P98" s="45">
        <v>4</v>
      </c>
      <c r="Q98" s="45">
        <v>6</v>
      </c>
      <c r="R98" s="156">
        <f t="shared" si="2"/>
        <v>37</v>
      </c>
      <c r="S98" s="86"/>
    </row>
    <row r="99" spans="1:19">
      <c r="A99" s="45">
        <v>97</v>
      </c>
      <c r="B99" s="162" t="s">
        <v>231</v>
      </c>
      <c r="C99" s="45" t="s">
        <v>114</v>
      </c>
      <c r="D99" s="45" t="s">
        <v>19</v>
      </c>
      <c r="E99" s="45" t="s">
        <v>6</v>
      </c>
      <c r="F99" s="155">
        <v>0</v>
      </c>
      <c r="G99" s="155">
        <v>0</v>
      </c>
      <c r="H99" s="45">
        <v>5</v>
      </c>
      <c r="I99" s="45">
        <v>5</v>
      </c>
      <c r="J99" s="45">
        <v>7</v>
      </c>
      <c r="K99" s="45">
        <v>5</v>
      </c>
      <c r="L99" s="45">
        <v>0</v>
      </c>
      <c r="M99" s="45">
        <v>0</v>
      </c>
      <c r="N99" s="45">
        <v>0</v>
      </c>
      <c r="O99" s="45">
        <v>0</v>
      </c>
      <c r="P99" s="45">
        <v>11</v>
      </c>
      <c r="Q99" s="45">
        <v>4</v>
      </c>
      <c r="R99" s="156">
        <f t="shared" ref="R99:R130" si="3">SUM(F99,G99,H99,I99,J99,K99,L99,M99,N99,O99,P99,Q99)</f>
        <v>37</v>
      </c>
      <c r="S99" s="86"/>
    </row>
    <row r="100" spans="1:19">
      <c r="A100" s="45">
        <v>98</v>
      </c>
      <c r="B100" s="162" t="s">
        <v>306</v>
      </c>
      <c r="C100" s="45" t="s">
        <v>85</v>
      </c>
      <c r="D100" s="45" t="s">
        <v>64</v>
      </c>
      <c r="E100" s="45" t="s">
        <v>6</v>
      </c>
      <c r="F100" s="155">
        <v>0</v>
      </c>
      <c r="G100" s="155">
        <v>0</v>
      </c>
      <c r="H100" s="156">
        <v>9</v>
      </c>
      <c r="I100" s="45">
        <v>8</v>
      </c>
      <c r="J100" s="45">
        <v>0</v>
      </c>
      <c r="K100" s="45">
        <v>7</v>
      </c>
      <c r="L100" s="45">
        <v>0</v>
      </c>
      <c r="M100" s="45">
        <v>0</v>
      </c>
      <c r="N100" s="45">
        <v>0</v>
      </c>
      <c r="O100" s="45">
        <v>0</v>
      </c>
      <c r="P100" s="45">
        <v>6</v>
      </c>
      <c r="Q100" s="45">
        <v>5</v>
      </c>
      <c r="R100" s="156">
        <f t="shared" si="3"/>
        <v>35</v>
      </c>
      <c r="S100" s="86"/>
    </row>
    <row r="101" spans="1:19">
      <c r="A101" s="45">
        <v>99</v>
      </c>
      <c r="B101" s="162" t="s">
        <v>311</v>
      </c>
      <c r="C101" s="45" t="s">
        <v>312</v>
      </c>
      <c r="D101" s="45" t="s">
        <v>64</v>
      </c>
      <c r="E101" s="45" t="s">
        <v>6</v>
      </c>
      <c r="F101" s="155">
        <v>0</v>
      </c>
      <c r="G101" s="155">
        <v>0</v>
      </c>
      <c r="H101" s="156">
        <v>10</v>
      </c>
      <c r="I101" s="45">
        <v>6</v>
      </c>
      <c r="J101" s="45">
        <v>0</v>
      </c>
      <c r="K101" s="45">
        <v>0</v>
      </c>
      <c r="L101" s="45">
        <v>0</v>
      </c>
      <c r="M101" s="45">
        <v>0</v>
      </c>
      <c r="N101" s="45">
        <v>0</v>
      </c>
      <c r="O101" s="45">
        <v>1</v>
      </c>
      <c r="P101" s="45">
        <v>8</v>
      </c>
      <c r="Q101" s="45">
        <v>10</v>
      </c>
      <c r="R101" s="156">
        <f t="shared" si="3"/>
        <v>35</v>
      </c>
      <c r="S101" s="86"/>
    </row>
    <row r="102" spans="1:19">
      <c r="A102" s="45">
        <v>100</v>
      </c>
      <c r="B102" s="162" t="s">
        <v>233</v>
      </c>
      <c r="C102" s="45" t="s">
        <v>234</v>
      </c>
      <c r="D102" s="45" t="s">
        <v>30</v>
      </c>
      <c r="E102" s="45" t="s">
        <v>6</v>
      </c>
      <c r="F102" s="155">
        <v>0</v>
      </c>
      <c r="G102" s="155">
        <v>4</v>
      </c>
      <c r="H102" s="45">
        <v>15</v>
      </c>
      <c r="I102" s="45">
        <v>14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158">
        <v>0</v>
      </c>
      <c r="Q102" s="45">
        <v>0</v>
      </c>
      <c r="R102" s="156">
        <f t="shared" si="3"/>
        <v>33</v>
      </c>
      <c r="S102" s="86"/>
    </row>
    <row r="103" spans="1:19">
      <c r="A103" s="45">
        <v>101</v>
      </c>
      <c r="B103" s="162" t="s">
        <v>219</v>
      </c>
      <c r="C103" s="45" t="s">
        <v>418</v>
      </c>
      <c r="D103" s="45" t="s">
        <v>30</v>
      </c>
      <c r="E103" s="45" t="s">
        <v>6</v>
      </c>
      <c r="F103" s="155">
        <v>0</v>
      </c>
      <c r="G103" s="155">
        <v>0</v>
      </c>
      <c r="H103" s="45">
        <v>0</v>
      </c>
      <c r="I103" s="45">
        <v>0</v>
      </c>
      <c r="J103" s="45">
        <v>16</v>
      </c>
      <c r="K103" s="45">
        <v>16</v>
      </c>
      <c r="L103" s="45">
        <v>0</v>
      </c>
      <c r="M103" s="45">
        <v>0</v>
      </c>
      <c r="N103" s="45">
        <v>0</v>
      </c>
      <c r="O103" s="45">
        <v>0</v>
      </c>
      <c r="P103" s="158">
        <v>0</v>
      </c>
      <c r="Q103" s="45">
        <v>0</v>
      </c>
      <c r="R103" s="156">
        <f t="shared" si="3"/>
        <v>32</v>
      </c>
      <c r="S103" s="86"/>
    </row>
    <row r="104" spans="1:19">
      <c r="A104" s="45">
        <v>102</v>
      </c>
      <c r="B104" s="162" t="s">
        <v>310</v>
      </c>
      <c r="C104" s="45" t="s">
        <v>383</v>
      </c>
      <c r="D104" s="45" t="s">
        <v>20</v>
      </c>
      <c r="E104" s="45" t="s">
        <v>65</v>
      </c>
      <c r="F104" s="155">
        <v>0</v>
      </c>
      <c r="G104" s="155">
        <v>0</v>
      </c>
      <c r="H104" s="156">
        <v>9</v>
      </c>
      <c r="I104" s="45">
        <v>8</v>
      </c>
      <c r="J104" s="45">
        <v>0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5">
        <v>7</v>
      </c>
      <c r="Q104" s="45">
        <v>8</v>
      </c>
      <c r="R104" s="156">
        <f t="shared" si="3"/>
        <v>32</v>
      </c>
      <c r="S104" s="86"/>
    </row>
    <row r="105" spans="1:19">
      <c r="A105" s="45">
        <v>103</v>
      </c>
      <c r="B105" s="162" t="s">
        <v>320</v>
      </c>
      <c r="C105" s="45" t="s">
        <v>429</v>
      </c>
      <c r="D105" s="45" t="s">
        <v>20</v>
      </c>
      <c r="E105" s="45" t="s">
        <v>65</v>
      </c>
      <c r="F105" s="155">
        <v>0</v>
      </c>
      <c r="G105" s="155">
        <v>0</v>
      </c>
      <c r="H105" s="156">
        <v>0</v>
      </c>
      <c r="I105" s="45">
        <v>0</v>
      </c>
      <c r="J105" s="45">
        <v>7</v>
      </c>
      <c r="K105" s="45">
        <v>6</v>
      </c>
      <c r="L105" s="45">
        <v>0</v>
      </c>
      <c r="M105" s="45">
        <v>0</v>
      </c>
      <c r="N105" s="45">
        <v>0</v>
      </c>
      <c r="O105" s="45">
        <v>0</v>
      </c>
      <c r="P105" s="45">
        <v>9</v>
      </c>
      <c r="Q105" s="45">
        <v>10</v>
      </c>
      <c r="R105" s="156">
        <f t="shared" si="3"/>
        <v>32</v>
      </c>
      <c r="S105" s="86"/>
    </row>
    <row r="106" spans="1:19">
      <c r="A106" s="45">
        <v>104</v>
      </c>
      <c r="B106" s="162" t="s">
        <v>228</v>
      </c>
      <c r="C106" s="45" t="s">
        <v>241</v>
      </c>
      <c r="D106" s="45" t="s">
        <v>30</v>
      </c>
      <c r="E106" s="45" t="s">
        <v>6</v>
      </c>
      <c r="F106" s="155">
        <v>0</v>
      </c>
      <c r="G106" s="155">
        <v>0</v>
      </c>
      <c r="H106" s="45">
        <v>16</v>
      </c>
      <c r="I106" s="45">
        <v>15</v>
      </c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158">
        <v>0</v>
      </c>
      <c r="Q106" s="45">
        <v>0</v>
      </c>
      <c r="R106" s="156">
        <f t="shared" si="3"/>
        <v>31</v>
      </c>
      <c r="S106" s="86"/>
    </row>
    <row r="107" spans="1:19">
      <c r="A107" s="45">
        <v>105</v>
      </c>
      <c r="B107" s="162" t="s">
        <v>306</v>
      </c>
      <c r="C107" s="45" t="s">
        <v>185</v>
      </c>
      <c r="D107" s="45" t="s">
        <v>64</v>
      </c>
      <c r="E107" s="45" t="s">
        <v>6</v>
      </c>
      <c r="F107" s="155">
        <v>0</v>
      </c>
      <c r="G107" s="155">
        <v>0</v>
      </c>
      <c r="H107" s="156">
        <v>6</v>
      </c>
      <c r="I107" s="45">
        <v>3</v>
      </c>
      <c r="J107" s="45">
        <v>4</v>
      </c>
      <c r="K107" s="45">
        <v>4</v>
      </c>
      <c r="L107" s="45">
        <v>0</v>
      </c>
      <c r="M107" s="45">
        <v>0</v>
      </c>
      <c r="N107" s="45">
        <v>0</v>
      </c>
      <c r="O107" s="45">
        <v>0</v>
      </c>
      <c r="P107" s="45">
        <v>7</v>
      </c>
      <c r="Q107" s="45">
        <v>7</v>
      </c>
      <c r="R107" s="156">
        <f t="shared" si="3"/>
        <v>31</v>
      </c>
      <c r="S107" s="86"/>
    </row>
    <row r="108" spans="1:19">
      <c r="A108" s="45">
        <v>106</v>
      </c>
      <c r="B108" s="162" t="s">
        <v>313</v>
      </c>
      <c r="C108" s="45" t="s">
        <v>111</v>
      </c>
      <c r="D108" s="45" t="s">
        <v>64</v>
      </c>
      <c r="E108" s="45" t="s">
        <v>6</v>
      </c>
      <c r="F108" s="155">
        <v>0</v>
      </c>
      <c r="G108" s="155">
        <v>0</v>
      </c>
      <c r="H108" s="156">
        <v>8</v>
      </c>
      <c r="I108" s="45">
        <v>5</v>
      </c>
      <c r="J108" s="45">
        <v>7</v>
      </c>
      <c r="K108" s="45">
        <v>5</v>
      </c>
      <c r="L108" s="45">
        <v>0</v>
      </c>
      <c r="M108" s="45">
        <v>0</v>
      </c>
      <c r="N108" s="45">
        <v>0</v>
      </c>
      <c r="O108" s="45">
        <v>0</v>
      </c>
      <c r="P108" s="45">
        <v>2</v>
      </c>
      <c r="Q108" s="45">
        <v>1</v>
      </c>
      <c r="R108" s="156">
        <f t="shared" si="3"/>
        <v>28</v>
      </c>
      <c r="S108" s="86"/>
    </row>
    <row r="109" spans="1:19">
      <c r="A109" s="45">
        <v>107</v>
      </c>
      <c r="B109" s="162" t="s">
        <v>224</v>
      </c>
      <c r="C109" s="45" t="s">
        <v>162</v>
      </c>
      <c r="D109" s="45" t="s">
        <v>19</v>
      </c>
      <c r="E109" s="45" t="s">
        <v>65</v>
      </c>
      <c r="F109" s="155">
        <v>0</v>
      </c>
      <c r="G109" s="155">
        <v>0</v>
      </c>
      <c r="H109" s="45">
        <v>8</v>
      </c>
      <c r="I109" s="45">
        <v>1</v>
      </c>
      <c r="J109" s="45">
        <v>9</v>
      </c>
      <c r="K109" s="45">
        <v>9</v>
      </c>
      <c r="L109" s="45">
        <v>0</v>
      </c>
      <c r="M109" s="45">
        <v>0</v>
      </c>
      <c r="N109" s="45">
        <v>0</v>
      </c>
      <c r="O109" s="45">
        <v>0</v>
      </c>
      <c r="P109" s="158">
        <v>0</v>
      </c>
      <c r="Q109" s="45">
        <v>0</v>
      </c>
      <c r="R109" s="156">
        <f t="shared" si="3"/>
        <v>27</v>
      </c>
      <c r="S109" s="86"/>
    </row>
    <row r="110" spans="1:19">
      <c r="A110" s="45">
        <v>108</v>
      </c>
      <c r="B110" s="162" t="s">
        <v>302</v>
      </c>
      <c r="C110" s="45" t="s">
        <v>303</v>
      </c>
      <c r="D110" s="45" t="s">
        <v>64</v>
      </c>
      <c r="E110" s="45" t="s">
        <v>6</v>
      </c>
      <c r="F110" s="155">
        <v>0</v>
      </c>
      <c r="G110" s="155">
        <v>0</v>
      </c>
      <c r="H110" s="156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3</v>
      </c>
      <c r="P110" s="45">
        <v>11</v>
      </c>
      <c r="Q110" s="45">
        <v>13</v>
      </c>
      <c r="R110" s="156">
        <f t="shared" si="3"/>
        <v>27</v>
      </c>
      <c r="S110" s="86"/>
    </row>
    <row r="111" spans="1:19">
      <c r="A111" s="45">
        <v>109</v>
      </c>
      <c r="B111" s="162" t="s">
        <v>304</v>
      </c>
      <c r="C111" s="45" t="s">
        <v>321</v>
      </c>
      <c r="D111" s="45" t="s">
        <v>20</v>
      </c>
      <c r="E111" s="45" t="s">
        <v>65</v>
      </c>
      <c r="F111" s="155">
        <v>0</v>
      </c>
      <c r="G111" s="155">
        <v>0</v>
      </c>
      <c r="H111" s="156">
        <v>0</v>
      </c>
      <c r="I111" s="45">
        <v>5</v>
      </c>
      <c r="J111" s="45">
        <v>8</v>
      </c>
      <c r="K111" s="45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6</v>
      </c>
      <c r="Q111" s="45">
        <v>6</v>
      </c>
      <c r="R111" s="156">
        <f t="shared" si="3"/>
        <v>25</v>
      </c>
      <c r="S111" s="86"/>
    </row>
    <row r="112" spans="1:19">
      <c r="A112" s="45">
        <v>110</v>
      </c>
      <c r="B112" s="162" t="s">
        <v>233</v>
      </c>
      <c r="C112" s="45" t="s">
        <v>166</v>
      </c>
      <c r="D112" s="45" t="s">
        <v>30</v>
      </c>
      <c r="E112" s="45" t="s">
        <v>6</v>
      </c>
      <c r="F112" s="155">
        <v>3</v>
      </c>
      <c r="G112" s="15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  <c r="P112" s="45">
        <v>11</v>
      </c>
      <c r="Q112" s="45">
        <v>10</v>
      </c>
      <c r="R112" s="156">
        <f t="shared" si="3"/>
        <v>24</v>
      </c>
      <c r="S112" s="86"/>
    </row>
    <row r="113" spans="1:19">
      <c r="A113" s="45">
        <v>111</v>
      </c>
      <c r="B113" s="162" t="s">
        <v>233</v>
      </c>
      <c r="C113" s="45" t="s">
        <v>244</v>
      </c>
      <c r="D113" s="45" t="s">
        <v>30</v>
      </c>
      <c r="E113" s="45" t="s">
        <v>6</v>
      </c>
      <c r="F113" s="155">
        <v>0</v>
      </c>
      <c r="G113" s="15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  <c r="P113" s="45">
        <v>12</v>
      </c>
      <c r="Q113" s="45">
        <v>12</v>
      </c>
      <c r="R113" s="156">
        <f t="shared" si="3"/>
        <v>24</v>
      </c>
      <c r="S113" s="86"/>
    </row>
    <row r="114" spans="1:19">
      <c r="A114" s="45">
        <v>112</v>
      </c>
      <c r="B114" s="162" t="s">
        <v>310</v>
      </c>
      <c r="C114" s="45" t="s">
        <v>337</v>
      </c>
      <c r="D114" s="45" t="s">
        <v>20</v>
      </c>
      <c r="E114" s="45" t="s">
        <v>65</v>
      </c>
      <c r="F114" s="155">
        <v>0</v>
      </c>
      <c r="G114" s="155">
        <v>0</v>
      </c>
      <c r="H114" s="156">
        <v>0</v>
      </c>
      <c r="I114" s="45">
        <v>9</v>
      </c>
      <c r="J114" s="45">
        <v>0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45">
        <v>8</v>
      </c>
      <c r="Q114" s="45">
        <v>7</v>
      </c>
      <c r="R114" s="156">
        <f t="shared" si="3"/>
        <v>24</v>
      </c>
      <c r="S114" s="86"/>
    </row>
    <row r="115" spans="1:19">
      <c r="A115" s="45">
        <v>113</v>
      </c>
      <c r="B115" s="162" t="s">
        <v>313</v>
      </c>
      <c r="C115" s="45" t="s">
        <v>319</v>
      </c>
      <c r="D115" s="45" t="s">
        <v>64</v>
      </c>
      <c r="E115" s="45" t="s">
        <v>6</v>
      </c>
      <c r="F115" s="155">
        <v>0</v>
      </c>
      <c r="G115" s="155">
        <v>0</v>
      </c>
      <c r="H115" s="156">
        <v>7</v>
      </c>
      <c r="I115" s="45">
        <v>4</v>
      </c>
      <c r="J115" s="45">
        <v>2</v>
      </c>
      <c r="K115" s="45">
        <v>3</v>
      </c>
      <c r="L115" s="45">
        <v>0</v>
      </c>
      <c r="M115" s="45">
        <v>0</v>
      </c>
      <c r="N115" s="45">
        <v>0</v>
      </c>
      <c r="O115" s="45">
        <v>0</v>
      </c>
      <c r="P115" s="45">
        <v>4</v>
      </c>
      <c r="Q115" s="45">
        <v>4</v>
      </c>
      <c r="R115" s="156">
        <f t="shared" si="3"/>
        <v>24</v>
      </c>
      <c r="S115" s="86"/>
    </row>
    <row r="116" spans="1:19">
      <c r="A116" s="45">
        <v>114</v>
      </c>
      <c r="B116" s="162" t="s">
        <v>313</v>
      </c>
      <c r="C116" s="45" t="s">
        <v>317</v>
      </c>
      <c r="D116" s="45" t="s">
        <v>64</v>
      </c>
      <c r="E116" s="45" t="s">
        <v>6</v>
      </c>
      <c r="F116" s="155">
        <v>0</v>
      </c>
      <c r="G116" s="155">
        <v>0</v>
      </c>
      <c r="H116" s="156">
        <v>5</v>
      </c>
      <c r="I116" s="45">
        <v>1</v>
      </c>
      <c r="J116" s="45">
        <v>5</v>
      </c>
      <c r="K116" s="45">
        <v>6</v>
      </c>
      <c r="L116" s="45">
        <v>0</v>
      </c>
      <c r="M116" s="45">
        <v>0</v>
      </c>
      <c r="N116" s="45">
        <v>0</v>
      </c>
      <c r="O116" s="45">
        <v>0</v>
      </c>
      <c r="P116" s="45">
        <v>3</v>
      </c>
      <c r="Q116" s="45">
        <v>3</v>
      </c>
      <c r="R116" s="156">
        <f t="shared" si="3"/>
        <v>23</v>
      </c>
      <c r="S116" s="86"/>
    </row>
    <row r="117" spans="1:19">
      <c r="A117" s="45">
        <v>115</v>
      </c>
      <c r="B117" s="162" t="s">
        <v>391</v>
      </c>
      <c r="C117" s="45" t="s">
        <v>393</v>
      </c>
      <c r="D117" s="45" t="s">
        <v>19</v>
      </c>
      <c r="E117" s="45" t="s">
        <v>6</v>
      </c>
      <c r="F117" s="155">
        <v>0</v>
      </c>
      <c r="G117" s="155">
        <v>0</v>
      </c>
      <c r="H117" s="45">
        <v>2</v>
      </c>
      <c r="I117" s="45">
        <v>4</v>
      </c>
      <c r="J117" s="45">
        <v>6</v>
      </c>
      <c r="K117" s="45">
        <v>0</v>
      </c>
      <c r="L117" s="45">
        <v>0</v>
      </c>
      <c r="M117" s="45">
        <v>0</v>
      </c>
      <c r="N117" s="45">
        <v>0</v>
      </c>
      <c r="O117" s="45">
        <v>0</v>
      </c>
      <c r="P117" s="45">
        <v>5</v>
      </c>
      <c r="Q117" s="45">
        <v>5</v>
      </c>
      <c r="R117" s="156">
        <f t="shared" si="3"/>
        <v>22</v>
      </c>
      <c r="S117" s="86"/>
    </row>
    <row r="118" spans="1:19">
      <c r="A118" s="45">
        <v>116</v>
      </c>
      <c r="B118" s="162" t="s">
        <v>233</v>
      </c>
      <c r="C118" s="45" t="s">
        <v>399</v>
      </c>
      <c r="D118" s="45" t="s">
        <v>30</v>
      </c>
      <c r="E118" s="45" t="s">
        <v>6</v>
      </c>
      <c r="F118" s="155">
        <v>0</v>
      </c>
      <c r="G118" s="155">
        <v>0</v>
      </c>
      <c r="H118" s="45">
        <v>12</v>
      </c>
      <c r="I118" s="45">
        <v>10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158">
        <v>0</v>
      </c>
      <c r="Q118" s="45">
        <v>0</v>
      </c>
      <c r="R118" s="156">
        <f t="shared" si="3"/>
        <v>22</v>
      </c>
      <c r="S118" s="86"/>
    </row>
    <row r="119" spans="1:19">
      <c r="A119" s="45">
        <v>117</v>
      </c>
      <c r="B119" s="162" t="s">
        <v>215</v>
      </c>
      <c r="C119" s="45" t="s">
        <v>243</v>
      </c>
      <c r="D119" s="45" t="s">
        <v>19</v>
      </c>
      <c r="E119" s="45" t="s">
        <v>65</v>
      </c>
      <c r="F119" s="155">
        <v>0</v>
      </c>
      <c r="G119" s="155">
        <v>0</v>
      </c>
      <c r="H119" s="45">
        <v>4</v>
      </c>
      <c r="I119" s="45">
        <v>3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  <c r="P119" s="45">
        <v>3</v>
      </c>
      <c r="Q119" s="45">
        <v>11</v>
      </c>
      <c r="R119" s="156">
        <f t="shared" si="3"/>
        <v>21</v>
      </c>
      <c r="S119" s="86"/>
    </row>
    <row r="120" spans="1:19">
      <c r="A120" s="45">
        <v>118</v>
      </c>
      <c r="B120" s="162" t="s">
        <v>223</v>
      </c>
      <c r="C120" s="45" t="s">
        <v>247</v>
      </c>
      <c r="D120" s="45" t="s">
        <v>19</v>
      </c>
      <c r="E120" s="45" t="s">
        <v>65</v>
      </c>
      <c r="F120" s="155">
        <v>0</v>
      </c>
      <c r="G120" s="155">
        <v>0</v>
      </c>
      <c r="H120" s="45">
        <v>0</v>
      </c>
      <c r="I120" s="45">
        <v>0</v>
      </c>
      <c r="J120" s="45">
        <v>0</v>
      </c>
      <c r="K120" s="45">
        <v>4</v>
      </c>
      <c r="L120" s="45">
        <v>0</v>
      </c>
      <c r="M120" s="45">
        <v>0</v>
      </c>
      <c r="N120" s="45">
        <v>0</v>
      </c>
      <c r="O120" s="45">
        <v>0</v>
      </c>
      <c r="P120" s="45">
        <v>9</v>
      </c>
      <c r="Q120" s="45">
        <v>8</v>
      </c>
      <c r="R120" s="156">
        <f t="shared" si="3"/>
        <v>21</v>
      </c>
      <c r="S120" s="86"/>
    </row>
    <row r="121" spans="1:19">
      <c r="A121" s="45">
        <v>119</v>
      </c>
      <c r="B121" s="162" t="s">
        <v>311</v>
      </c>
      <c r="C121" s="45" t="s">
        <v>424</v>
      </c>
      <c r="D121" s="45" t="s">
        <v>64</v>
      </c>
      <c r="E121" s="45" t="s">
        <v>6</v>
      </c>
      <c r="F121" s="155">
        <v>0</v>
      </c>
      <c r="G121" s="155">
        <v>0</v>
      </c>
      <c r="H121" s="156">
        <v>0</v>
      </c>
      <c r="I121" s="45">
        <v>0</v>
      </c>
      <c r="J121" s="45">
        <v>9</v>
      </c>
      <c r="K121" s="45">
        <v>12</v>
      </c>
      <c r="L121" s="45">
        <v>0</v>
      </c>
      <c r="M121" s="45">
        <v>0</v>
      </c>
      <c r="N121" s="45">
        <v>0</v>
      </c>
      <c r="O121" s="45">
        <v>0</v>
      </c>
      <c r="P121" s="158">
        <v>0</v>
      </c>
      <c r="Q121" s="45">
        <v>0</v>
      </c>
      <c r="R121" s="156">
        <f t="shared" si="3"/>
        <v>21</v>
      </c>
      <c r="S121" s="86"/>
    </row>
    <row r="122" spans="1:19">
      <c r="A122" s="45">
        <v>120</v>
      </c>
      <c r="B122" s="162" t="s">
        <v>222</v>
      </c>
      <c r="C122" s="45" t="s">
        <v>183</v>
      </c>
      <c r="D122" s="45" t="s">
        <v>30</v>
      </c>
      <c r="E122" s="45" t="s">
        <v>65</v>
      </c>
      <c r="F122" s="155">
        <v>0</v>
      </c>
      <c r="G122" s="155">
        <v>0</v>
      </c>
      <c r="H122" s="45">
        <v>0</v>
      </c>
      <c r="I122" s="45">
        <v>0</v>
      </c>
      <c r="J122" s="45">
        <v>0</v>
      </c>
      <c r="K122" s="45">
        <v>0</v>
      </c>
      <c r="L122" s="45">
        <v>8</v>
      </c>
      <c r="M122" s="45">
        <v>10</v>
      </c>
      <c r="N122" s="45">
        <v>0</v>
      </c>
      <c r="O122" s="45">
        <v>0</v>
      </c>
      <c r="P122" s="158">
        <v>0</v>
      </c>
      <c r="Q122" s="45">
        <v>0</v>
      </c>
      <c r="R122" s="156">
        <f t="shared" si="3"/>
        <v>18</v>
      </c>
      <c r="S122" s="86"/>
    </row>
    <row r="123" spans="1:19">
      <c r="A123" s="45">
        <v>121</v>
      </c>
      <c r="B123" s="162" t="s">
        <v>310</v>
      </c>
      <c r="C123" s="45" t="s">
        <v>176</v>
      </c>
      <c r="D123" s="45" t="s">
        <v>20</v>
      </c>
      <c r="E123" s="45" t="s">
        <v>65</v>
      </c>
      <c r="F123" s="155">
        <v>0</v>
      </c>
      <c r="G123" s="155">
        <v>0</v>
      </c>
      <c r="H123" s="156">
        <v>0</v>
      </c>
      <c r="I123" s="45">
        <v>0</v>
      </c>
      <c r="J123" s="45">
        <v>9</v>
      </c>
      <c r="K123" s="45">
        <v>9</v>
      </c>
      <c r="L123" s="45">
        <v>0</v>
      </c>
      <c r="M123" s="45">
        <v>0</v>
      </c>
      <c r="N123" s="45">
        <v>0</v>
      </c>
      <c r="O123" s="45">
        <v>0</v>
      </c>
      <c r="P123" s="158">
        <v>0</v>
      </c>
      <c r="Q123" s="45">
        <v>0</v>
      </c>
      <c r="R123" s="156">
        <f t="shared" si="3"/>
        <v>18</v>
      </c>
      <c r="S123" s="86"/>
    </row>
    <row r="124" spans="1:19">
      <c r="A124" s="45">
        <v>122</v>
      </c>
      <c r="B124" s="162" t="s">
        <v>309</v>
      </c>
      <c r="C124" s="45" t="s">
        <v>384</v>
      </c>
      <c r="D124" s="45" t="s">
        <v>20</v>
      </c>
      <c r="E124" s="45" t="s">
        <v>6</v>
      </c>
      <c r="F124" s="155">
        <v>0</v>
      </c>
      <c r="G124" s="155">
        <v>0</v>
      </c>
      <c r="H124" s="156">
        <v>0</v>
      </c>
      <c r="I124" s="45">
        <v>7</v>
      </c>
      <c r="J124" s="45">
        <v>0</v>
      </c>
      <c r="K124" s="45">
        <v>4</v>
      </c>
      <c r="L124" s="45">
        <v>0</v>
      </c>
      <c r="M124" s="45">
        <v>0</v>
      </c>
      <c r="N124" s="45">
        <v>0</v>
      </c>
      <c r="O124" s="45">
        <v>0</v>
      </c>
      <c r="P124" s="45">
        <v>3</v>
      </c>
      <c r="Q124" s="45">
        <v>4</v>
      </c>
      <c r="R124" s="156">
        <f t="shared" si="3"/>
        <v>18</v>
      </c>
      <c r="S124" s="86"/>
    </row>
    <row r="125" spans="1:19">
      <c r="A125" s="45">
        <v>123</v>
      </c>
      <c r="B125" s="162" t="s">
        <v>310</v>
      </c>
      <c r="C125" s="45" t="s">
        <v>318</v>
      </c>
      <c r="D125" s="45" t="s">
        <v>20</v>
      </c>
      <c r="E125" s="45" t="s">
        <v>65</v>
      </c>
      <c r="F125" s="155">
        <v>0</v>
      </c>
      <c r="G125" s="155">
        <v>0</v>
      </c>
      <c r="H125" s="156">
        <v>0</v>
      </c>
      <c r="I125" s="45">
        <v>0</v>
      </c>
      <c r="J125" s="45">
        <v>5</v>
      </c>
      <c r="K125" s="45">
        <v>3</v>
      </c>
      <c r="L125" s="45">
        <v>0</v>
      </c>
      <c r="M125" s="45">
        <v>0</v>
      </c>
      <c r="N125" s="45">
        <v>0</v>
      </c>
      <c r="O125" s="45">
        <v>0</v>
      </c>
      <c r="P125" s="45">
        <v>5</v>
      </c>
      <c r="Q125" s="45">
        <v>5</v>
      </c>
      <c r="R125" s="156">
        <f t="shared" si="3"/>
        <v>18</v>
      </c>
      <c r="S125" s="86"/>
    </row>
    <row r="126" spans="1:19">
      <c r="A126" s="45">
        <v>124</v>
      </c>
      <c r="B126" s="162" t="s">
        <v>215</v>
      </c>
      <c r="C126" s="45" t="s">
        <v>417</v>
      </c>
      <c r="D126" s="45" t="s">
        <v>19</v>
      </c>
      <c r="E126" s="45" t="s">
        <v>65</v>
      </c>
      <c r="F126" s="155">
        <v>0</v>
      </c>
      <c r="G126" s="155">
        <v>0</v>
      </c>
      <c r="H126" s="45">
        <v>0</v>
      </c>
      <c r="I126" s="45">
        <v>0</v>
      </c>
      <c r="J126" s="45">
        <v>17</v>
      </c>
      <c r="K126" s="45">
        <v>0</v>
      </c>
      <c r="L126" s="45">
        <v>0</v>
      </c>
      <c r="M126" s="45">
        <v>0</v>
      </c>
      <c r="N126" s="45">
        <v>0</v>
      </c>
      <c r="O126" s="45">
        <v>0</v>
      </c>
      <c r="P126" s="158">
        <v>0</v>
      </c>
      <c r="Q126" s="45">
        <v>0</v>
      </c>
      <c r="R126" s="156">
        <f t="shared" si="3"/>
        <v>17</v>
      </c>
      <c r="S126" s="86"/>
    </row>
    <row r="127" spans="1:19">
      <c r="A127" s="45">
        <v>125</v>
      </c>
      <c r="B127" s="162" t="s">
        <v>320</v>
      </c>
      <c r="C127" s="45" t="s">
        <v>382</v>
      </c>
      <c r="D127" s="45" t="s">
        <v>20</v>
      </c>
      <c r="E127" s="45" t="s">
        <v>65</v>
      </c>
      <c r="F127" s="155">
        <v>0</v>
      </c>
      <c r="G127" s="155">
        <v>0</v>
      </c>
      <c r="H127" s="156">
        <v>10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45">
        <v>4</v>
      </c>
      <c r="Q127" s="45">
        <v>3</v>
      </c>
      <c r="R127" s="156">
        <f t="shared" si="3"/>
        <v>17</v>
      </c>
      <c r="S127" s="86"/>
    </row>
    <row r="128" spans="1:19">
      <c r="A128" s="45">
        <v>126</v>
      </c>
      <c r="B128" s="162" t="s">
        <v>231</v>
      </c>
      <c r="C128" s="158" t="s">
        <v>471</v>
      </c>
      <c r="D128" s="158" t="s">
        <v>19</v>
      </c>
      <c r="E128" s="45" t="s">
        <v>6</v>
      </c>
      <c r="F128" s="155">
        <v>0</v>
      </c>
      <c r="G128" s="155">
        <v>0</v>
      </c>
      <c r="H128" s="45">
        <v>0</v>
      </c>
      <c r="I128" s="158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45">
        <v>8</v>
      </c>
      <c r="Q128" s="45">
        <v>7</v>
      </c>
      <c r="R128" s="156">
        <f t="shared" si="3"/>
        <v>15</v>
      </c>
      <c r="S128" s="86"/>
    </row>
    <row r="129" spans="1:19">
      <c r="A129" s="45">
        <v>127</v>
      </c>
      <c r="B129" s="162" t="s">
        <v>320</v>
      </c>
      <c r="C129" s="45" t="s">
        <v>323</v>
      </c>
      <c r="D129" s="45" t="s">
        <v>20</v>
      </c>
      <c r="E129" s="45" t="s">
        <v>65</v>
      </c>
      <c r="F129" s="155">
        <v>0</v>
      </c>
      <c r="G129" s="155">
        <v>0</v>
      </c>
      <c r="H129" s="156">
        <v>8</v>
      </c>
      <c r="I129" s="45">
        <v>6</v>
      </c>
      <c r="J129" s="45">
        <v>0</v>
      </c>
      <c r="K129" s="45">
        <v>0</v>
      </c>
      <c r="L129" s="45">
        <v>0</v>
      </c>
      <c r="M129" s="45">
        <v>0</v>
      </c>
      <c r="N129" s="45">
        <v>0</v>
      </c>
      <c r="O129" s="45">
        <v>0</v>
      </c>
      <c r="P129" s="158">
        <v>0</v>
      </c>
      <c r="Q129" s="45">
        <v>0</v>
      </c>
      <c r="R129" s="156">
        <f t="shared" si="3"/>
        <v>14</v>
      </c>
      <c r="S129" s="86"/>
    </row>
    <row r="130" spans="1:19">
      <c r="A130" s="45">
        <v>128</v>
      </c>
      <c r="B130" s="162" t="s">
        <v>313</v>
      </c>
      <c r="C130" s="45" t="s">
        <v>407</v>
      </c>
      <c r="D130" s="45" t="s">
        <v>64</v>
      </c>
      <c r="E130" s="45" t="s">
        <v>6</v>
      </c>
      <c r="F130" s="155">
        <v>0</v>
      </c>
      <c r="G130" s="155">
        <v>0</v>
      </c>
      <c r="H130" s="156">
        <v>3</v>
      </c>
      <c r="I130" s="45">
        <v>2</v>
      </c>
      <c r="J130" s="45">
        <v>3</v>
      </c>
      <c r="K130" s="45">
        <v>2</v>
      </c>
      <c r="L130" s="45">
        <v>0</v>
      </c>
      <c r="M130" s="45">
        <v>0</v>
      </c>
      <c r="N130" s="45">
        <v>0</v>
      </c>
      <c r="O130" s="45">
        <v>0</v>
      </c>
      <c r="P130" s="45">
        <v>1</v>
      </c>
      <c r="Q130" s="45">
        <v>2</v>
      </c>
      <c r="R130" s="156">
        <f t="shared" si="3"/>
        <v>13</v>
      </c>
      <c r="S130" s="86"/>
    </row>
    <row r="131" spans="1:19">
      <c r="A131" s="45">
        <v>129</v>
      </c>
      <c r="B131" s="162" t="s">
        <v>228</v>
      </c>
      <c r="C131" s="45" t="s">
        <v>419</v>
      </c>
      <c r="D131" s="45" t="s">
        <v>30</v>
      </c>
      <c r="E131" s="45" t="s">
        <v>6</v>
      </c>
      <c r="F131" s="155">
        <v>0</v>
      </c>
      <c r="G131" s="155">
        <v>0</v>
      </c>
      <c r="H131" s="45">
        <v>0</v>
      </c>
      <c r="I131" s="45">
        <v>0</v>
      </c>
      <c r="J131" s="45">
        <v>12</v>
      </c>
      <c r="K131" s="45">
        <v>0</v>
      </c>
      <c r="L131" s="45">
        <v>0</v>
      </c>
      <c r="M131" s="45">
        <v>0</v>
      </c>
      <c r="N131" s="45">
        <v>0</v>
      </c>
      <c r="O131" s="45">
        <v>0</v>
      </c>
      <c r="P131" s="158">
        <v>0</v>
      </c>
      <c r="Q131" s="45">
        <v>0</v>
      </c>
      <c r="R131" s="156">
        <f t="shared" ref="R131:R143" si="4">SUM(F131,G131,H131,I131,J131,K131,L131,M131,N131,O131,P131,Q131)</f>
        <v>12</v>
      </c>
      <c r="S131" s="86"/>
    </row>
    <row r="132" spans="1:19">
      <c r="A132" s="45">
        <v>130</v>
      </c>
      <c r="B132" s="162" t="s">
        <v>233</v>
      </c>
      <c r="C132" s="45" t="s">
        <v>401</v>
      </c>
      <c r="D132" s="45" t="s">
        <v>30</v>
      </c>
      <c r="E132" s="45" t="s">
        <v>6</v>
      </c>
      <c r="F132" s="155">
        <v>0</v>
      </c>
      <c r="G132" s="155">
        <v>0</v>
      </c>
      <c r="H132" s="45">
        <v>0</v>
      </c>
      <c r="I132" s="45">
        <v>11</v>
      </c>
      <c r="J132" s="45">
        <v>0</v>
      </c>
      <c r="K132" s="45">
        <v>0</v>
      </c>
      <c r="L132" s="45">
        <v>0</v>
      </c>
      <c r="M132" s="45">
        <v>0</v>
      </c>
      <c r="N132" s="45">
        <v>0</v>
      </c>
      <c r="O132" s="45">
        <v>0</v>
      </c>
      <c r="P132" s="158">
        <v>0</v>
      </c>
      <c r="Q132" s="45">
        <v>0</v>
      </c>
      <c r="R132" s="156">
        <f t="shared" si="4"/>
        <v>11</v>
      </c>
      <c r="S132" s="86"/>
    </row>
    <row r="133" spans="1:19">
      <c r="A133" s="45">
        <v>131</v>
      </c>
      <c r="B133" s="162" t="s">
        <v>307</v>
      </c>
      <c r="C133" s="45" t="s">
        <v>148</v>
      </c>
      <c r="D133" s="45" t="s">
        <v>20</v>
      </c>
      <c r="E133" s="45" t="s">
        <v>65</v>
      </c>
      <c r="F133" s="155">
        <v>0</v>
      </c>
      <c r="G133" s="155">
        <v>0</v>
      </c>
      <c r="H133" s="156">
        <v>0</v>
      </c>
      <c r="I133" s="45">
        <v>11</v>
      </c>
      <c r="J133" s="45">
        <v>0</v>
      </c>
      <c r="K133" s="45">
        <v>0</v>
      </c>
      <c r="L133" s="45">
        <v>0</v>
      </c>
      <c r="M133" s="45">
        <v>0</v>
      </c>
      <c r="N133" s="45">
        <v>0</v>
      </c>
      <c r="O133" s="45">
        <v>0</v>
      </c>
      <c r="P133" s="158">
        <v>0</v>
      </c>
      <c r="Q133" s="45">
        <v>0</v>
      </c>
      <c r="R133" s="156">
        <f t="shared" si="4"/>
        <v>11</v>
      </c>
      <c r="S133" s="86"/>
    </row>
    <row r="134" spans="1:19">
      <c r="A134" s="45">
        <v>132</v>
      </c>
      <c r="B134" s="162" t="s">
        <v>306</v>
      </c>
      <c r="C134" s="158" t="s">
        <v>478</v>
      </c>
      <c r="D134" s="158" t="s">
        <v>64</v>
      </c>
      <c r="E134" s="45" t="s">
        <v>6</v>
      </c>
      <c r="F134" s="155">
        <v>0</v>
      </c>
      <c r="G134" s="155">
        <v>0</v>
      </c>
      <c r="H134" s="156">
        <v>0</v>
      </c>
      <c r="I134" s="158">
        <v>0</v>
      </c>
      <c r="J134" s="45">
        <v>0</v>
      </c>
      <c r="K134" s="45">
        <v>0</v>
      </c>
      <c r="L134" s="45">
        <v>0</v>
      </c>
      <c r="M134" s="45">
        <v>0</v>
      </c>
      <c r="N134" s="45">
        <v>0</v>
      </c>
      <c r="O134" s="45">
        <v>0</v>
      </c>
      <c r="P134" s="158">
        <v>5</v>
      </c>
      <c r="Q134" s="158">
        <v>6</v>
      </c>
      <c r="R134" s="156">
        <f t="shared" si="4"/>
        <v>11</v>
      </c>
      <c r="S134" s="86"/>
    </row>
    <row r="135" spans="1:19">
      <c r="A135" s="45">
        <v>133</v>
      </c>
      <c r="B135" s="162" t="s">
        <v>320</v>
      </c>
      <c r="C135" s="45" t="s">
        <v>149</v>
      </c>
      <c r="D135" s="45" t="s">
        <v>20</v>
      </c>
      <c r="E135" s="45" t="s">
        <v>65</v>
      </c>
      <c r="F135" s="155">
        <v>0</v>
      </c>
      <c r="G135" s="155">
        <v>0</v>
      </c>
      <c r="H135" s="156">
        <v>0</v>
      </c>
      <c r="I135" s="45">
        <v>0</v>
      </c>
      <c r="J135" s="45">
        <v>3</v>
      </c>
      <c r="K135" s="45">
        <v>7</v>
      </c>
      <c r="L135" s="45">
        <v>0</v>
      </c>
      <c r="M135" s="45">
        <v>0</v>
      </c>
      <c r="N135" s="45">
        <v>0</v>
      </c>
      <c r="O135" s="45">
        <v>0</v>
      </c>
      <c r="P135" s="158">
        <v>0</v>
      </c>
      <c r="Q135" s="45">
        <v>0</v>
      </c>
      <c r="R135" s="156">
        <f t="shared" si="4"/>
        <v>10</v>
      </c>
      <c r="S135" s="86"/>
    </row>
    <row r="136" spans="1:19">
      <c r="A136" s="45">
        <v>134</v>
      </c>
      <c r="B136" s="162" t="s">
        <v>310</v>
      </c>
      <c r="C136" s="45" t="s">
        <v>431</v>
      </c>
      <c r="D136" s="45" t="s">
        <v>20</v>
      </c>
      <c r="E136" s="45" t="s">
        <v>65</v>
      </c>
      <c r="F136" s="155">
        <v>0</v>
      </c>
      <c r="G136" s="155">
        <v>0</v>
      </c>
      <c r="H136" s="156">
        <v>0</v>
      </c>
      <c r="I136" s="45">
        <v>0</v>
      </c>
      <c r="J136" s="45">
        <v>6</v>
      </c>
      <c r="K136" s="45">
        <v>2</v>
      </c>
      <c r="L136" s="45">
        <v>0</v>
      </c>
      <c r="M136" s="45">
        <v>0</v>
      </c>
      <c r="N136" s="45">
        <v>0</v>
      </c>
      <c r="O136" s="45">
        <v>0</v>
      </c>
      <c r="P136" s="158">
        <v>0</v>
      </c>
      <c r="Q136" s="45">
        <v>0</v>
      </c>
      <c r="R136" s="156">
        <f t="shared" si="4"/>
        <v>8</v>
      </c>
      <c r="S136" s="86"/>
    </row>
    <row r="137" spans="1:19">
      <c r="A137" s="45">
        <v>135</v>
      </c>
      <c r="B137" s="162" t="s">
        <v>326</v>
      </c>
      <c r="C137" s="45" t="s">
        <v>430</v>
      </c>
      <c r="D137" s="45" t="s">
        <v>20</v>
      </c>
      <c r="E137" s="45" t="s">
        <v>65</v>
      </c>
      <c r="F137" s="155">
        <v>0</v>
      </c>
      <c r="G137" s="155">
        <v>0</v>
      </c>
      <c r="H137" s="156">
        <v>0</v>
      </c>
      <c r="I137" s="45">
        <v>0</v>
      </c>
      <c r="J137" s="45">
        <v>1</v>
      </c>
      <c r="K137" s="45">
        <v>5</v>
      </c>
      <c r="L137" s="45">
        <v>0</v>
      </c>
      <c r="M137" s="45">
        <v>0</v>
      </c>
      <c r="N137" s="45">
        <v>0</v>
      </c>
      <c r="O137" s="45">
        <v>0</v>
      </c>
      <c r="P137" s="45">
        <v>0</v>
      </c>
      <c r="Q137" s="45">
        <v>2</v>
      </c>
      <c r="R137" s="156">
        <f t="shared" si="4"/>
        <v>8</v>
      </c>
      <c r="S137" s="86"/>
    </row>
    <row r="138" spans="1:19">
      <c r="A138" s="45">
        <v>136</v>
      </c>
      <c r="B138" s="162" t="s">
        <v>231</v>
      </c>
      <c r="C138" s="45" t="s">
        <v>392</v>
      </c>
      <c r="D138" s="45" t="s">
        <v>19</v>
      </c>
      <c r="E138" s="45" t="s">
        <v>6</v>
      </c>
      <c r="F138" s="155">
        <v>0</v>
      </c>
      <c r="G138" s="155">
        <v>0</v>
      </c>
      <c r="H138" s="45">
        <v>3</v>
      </c>
      <c r="I138" s="45">
        <v>2</v>
      </c>
      <c r="J138" s="45">
        <v>0</v>
      </c>
      <c r="K138" s="45">
        <v>0</v>
      </c>
      <c r="L138" s="45">
        <v>0</v>
      </c>
      <c r="M138" s="45">
        <v>0</v>
      </c>
      <c r="N138" s="45">
        <v>0</v>
      </c>
      <c r="O138" s="45">
        <v>0</v>
      </c>
      <c r="P138" s="158">
        <v>0</v>
      </c>
      <c r="Q138" s="45">
        <v>0</v>
      </c>
      <c r="R138" s="156">
        <f t="shared" si="4"/>
        <v>5</v>
      </c>
      <c r="S138" s="86"/>
    </row>
    <row r="139" spans="1:19">
      <c r="A139" s="45">
        <v>137</v>
      </c>
      <c r="B139" s="162" t="s">
        <v>320</v>
      </c>
      <c r="C139" s="45" t="s">
        <v>322</v>
      </c>
      <c r="D139" s="45" t="s">
        <v>20</v>
      </c>
      <c r="E139" s="45" t="s">
        <v>65</v>
      </c>
      <c r="F139" s="155">
        <v>0</v>
      </c>
      <c r="G139" s="155">
        <v>0</v>
      </c>
      <c r="H139" s="156">
        <v>0</v>
      </c>
      <c r="I139" s="45">
        <v>4</v>
      </c>
      <c r="J139" s="45">
        <v>0</v>
      </c>
      <c r="K139" s="45">
        <v>0</v>
      </c>
      <c r="L139" s="45">
        <v>0</v>
      </c>
      <c r="M139" s="45">
        <v>0</v>
      </c>
      <c r="N139" s="45">
        <v>0</v>
      </c>
      <c r="O139" s="45">
        <v>0</v>
      </c>
      <c r="P139" s="158">
        <v>0</v>
      </c>
      <c r="Q139" s="45">
        <v>0</v>
      </c>
      <c r="R139" s="156">
        <f t="shared" si="4"/>
        <v>4</v>
      </c>
      <c r="S139" s="86"/>
    </row>
    <row r="140" spans="1:19">
      <c r="A140" s="45">
        <v>138</v>
      </c>
      <c r="B140" s="162" t="s">
        <v>320</v>
      </c>
      <c r="C140" s="45" t="s">
        <v>323</v>
      </c>
      <c r="D140" s="45" t="s">
        <v>20</v>
      </c>
      <c r="E140" s="45" t="s">
        <v>65</v>
      </c>
      <c r="F140" s="155">
        <v>0</v>
      </c>
      <c r="G140" s="155">
        <v>0</v>
      </c>
      <c r="H140" s="156">
        <v>0</v>
      </c>
      <c r="I140" s="45">
        <v>0</v>
      </c>
      <c r="J140" s="45">
        <v>4</v>
      </c>
      <c r="K140" s="45">
        <v>0</v>
      </c>
      <c r="L140" s="45">
        <v>0</v>
      </c>
      <c r="M140" s="45">
        <v>0</v>
      </c>
      <c r="N140" s="45">
        <v>0</v>
      </c>
      <c r="O140" s="45">
        <v>0</v>
      </c>
      <c r="P140" s="158">
        <v>0</v>
      </c>
      <c r="Q140" s="45">
        <v>0</v>
      </c>
      <c r="R140" s="156">
        <f t="shared" si="4"/>
        <v>4</v>
      </c>
      <c r="S140" s="86"/>
    </row>
    <row r="141" spans="1:19">
      <c r="A141" s="45">
        <v>139</v>
      </c>
      <c r="B141" s="162" t="s">
        <v>326</v>
      </c>
      <c r="C141" s="45" t="s">
        <v>432</v>
      </c>
      <c r="D141" s="45" t="s">
        <v>20</v>
      </c>
      <c r="E141" s="45" t="s">
        <v>65</v>
      </c>
      <c r="F141" s="155">
        <v>0</v>
      </c>
      <c r="G141" s="155">
        <v>0</v>
      </c>
      <c r="H141" s="156">
        <v>0</v>
      </c>
      <c r="I141" s="45">
        <v>0</v>
      </c>
      <c r="J141" s="45">
        <v>2</v>
      </c>
      <c r="K141" s="45">
        <v>1</v>
      </c>
      <c r="L141" s="45">
        <v>0</v>
      </c>
      <c r="M141" s="45">
        <v>0</v>
      </c>
      <c r="N141" s="45">
        <v>0</v>
      </c>
      <c r="O141" s="45">
        <v>0</v>
      </c>
      <c r="P141" s="158">
        <v>0</v>
      </c>
      <c r="Q141" s="45">
        <v>0</v>
      </c>
      <c r="R141" s="156">
        <f t="shared" si="4"/>
        <v>3</v>
      </c>
      <c r="S141" s="86"/>
    </row>
    <row r="142" spans="1:19">
      <c r="A142" s="45">
        <v>140</v>
      </c>
      <c r="B142" s="162" t="s">
        <v>233</v>
      </c>
      <c r="C142" s="45" t="s">
        <v>167</v>
      </c>
      <c r="D142" s="45" t="s">
        <v>30</v>
      </c>
      <c r="E142" s="45" t="s">
        <v>6</v>
      </c>
      <c r="F142" s="155">
        <v>0</v>
      </c>
      <c r="G142" s="15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v>0</v>
      </c>
      <c r="N142" s="45">
        <v>0</v>
      </c>
      <c r="O142" s="45">
        <v>0</v>
      </c>
      <c r="P142" s="158">
        <v>0</v>
      </c>
      <c r="Q142" s="45">
        <v>0</v>
      </c>
      <c r="R142" s="156">
        <f t="shared" si="4"/>
        <v>0</v>
      </c>
    </row>
    <row r="143" spans="1:19">
      <c r="A143" s="45">
        <v>141</v>
      </c>
      <c r="B143" s="162" t="s">
        <v>313</v>
      </c>
      <c r="C143" s="45" t="s">
        <v>324</v>
      </c>
      <c r="D143" s="45" t="s">
        <v>64</v>
      </c>
      <c r="E143" s="45" t="s">
        <v>6</v>
      </c>
      <c r="F143" s="155">
        <v>0</v>
      </c>
      <c r="G143" s="155">
        <v>0</v>
      </c>
      <c r="H143" s="156">
        <v>0</v>
      </c>
      <c r="I143" s="45">
        <v>0</v>
      </c>
      <c r="J143" s="45">
        <v>0</v>
      </c>
      <c r="K143" s="45">
        <v>0</v>
      </c>
      <c r="L143" s="45">
        <v>0</v>
      </c>
      <c r="M143" s="45">
        <v>0</v>
      </c>
      <c r="N143" s="45">
        <v>0</v>
      </c>
      <c r="O143" s="45">
        <v>0</v>
      </c>
      <c r="P143" s="45">
        <v>0</v>
      </c>
      <c r="Q143" s="45">
        <v>0</v>
      </c>
      <c r="R143" s="156">
        <f t="shared" si="4"/>
        <v>0</v>
      </c>
    </row>
  </sheetData>
  <sortState ref="B29:R30">
    <sortCondition ref="B29:B30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zoomScaleNormal="100" workbookViewId="0">
      <selection activeCell="I1" sqref="I1"/>
    </sheetView>
  </sheetViews>
  <sheetFormatPr defaultRowHeight="14.5"/>
  <cols>
    <col min="1" max="1" width="4.1796875" customWidth="1"/>
    <col min="2" max="2" width="17.1796875" customWidth="1"/>
    <col min="3" max="3" width="19" customWidth="1"/>
    <col min="4" max="4" width="4.453125" customWidth="1"/>
    <col min="5" max="5" width="5.36328125" customWidth="1"/>
    <col min="6" max="6" width="8.7265625" style="163"/>
    <col min="7" max="7" width="0" hidden="1" customWidth="1"/>
    <col min="8" max="8" width="8.7265625" style="165"/>
    <col min="10" max="10" width="9.26953125" customWidth="1"/>
    <col min="11" max="11" width="9.453125" customWidth="1"/>
    <col min="12" max="12" width="9.81640625" customWidth="1"/>
    <col min="16" max="16" width="3.90625" customWidth="1"/>
    <col min="17" max="17" width="8.7265625" hidden="1" customWidth="1"/>
    <col min="18" max="18" width="12.36328125" customWidth="1"/>
    <col min="19" max="21" width="8.7265625" hidden="1" customWidth="1"/>
  </cols>
  <sheetData>
    <row r="1" spans="1:15">
      <c r="A1" t="s">
        <v>115</v>
      </c>
    </row>
    <row r="2" spans="1:15">
      <c r="A2" s="30"/>
      <c r="B2" s="9" t="s">
        <v>32</v>
      </c>
      <c r="C2" s="9" t="s">
        <v>0</v>
      </c>
      <c r="D2" s="9" t="s">
        <v>37</v>
      </c>
      <c r="E2" s="9" t="s">
        <v>73</v>
      </c>
      <c r="F2" s="164" t="s">
        <v>116</v>
      </c>
      <c r="G2" s="9" t="s">
        <v>118</v>
      </c>
      <c r="H2" s="166" t="s">
        <v>199</v>
      </c>
      <c r="I2" s="9" t="s">
        <v>119</v>
      </c>
      <c r="J2" s="9" t="s">
        <v>481</v>
      </c>
      <c r="K2" s="9" t="s">
        <v>482</v>
      </c>
      <c r="L2" s="9" t="s">
        <v>483</v>
      </c>
      <c r="M2" s="47" t="s">
        <v>5</v>
      </c>
    </row>
    <row r="3" spans="1:15">
      <c r="A3" s="194">
        <v>1</v>
      </c>
      <c r="B3" s="117" t="s">
        <v>261</v>
      </c>
      <c r="C3" s="117" t="s">
        <v>135</v>
      </c>
      <c r="D3" s="117" t="s">
        <v>30</v>
      </c>
      <c r="E3" s="117" t="s">
        <v>6</v>
      </c>
      <c r="F3" s="154">
        <v>360</v>
      </c>
      <c r="G3" s="123"/>
      <c r="H3" s="204">
        <f t="shared" ref="H3:H37" si="0">F3*0.15</f>
        <v>54</v>
      </c>
      <c r="I3" s="58">
        <v>30</v>
      </c>
      <c r="J3" s="58">
        <v>29</v>
      </c>
      <c r="K3" s="117">
        <v>30</v>
      </c>
      <c r="L3" s="117">
        <v>23</v>
      </c>
      <c r="M3" s="204">
        <f t="shared" ref="M3:M37" si="1">SUM(H3,I3,J3,K3,L3)</f>
        <v>166</v>
      </c>
      <c r="N3" s="207" t="s">
        <v>519</v>
      </c>
      <c r="O3" s="208"/>
    </row>
    <row r="4" spans="1:15">
      <c r="A4" s="194">
        <v>2</v>
      </c>
      <c r="B4" s="117" t="s">
        <v>262</v>
      </c>
      <c r="C4" s="117" t="s">
        <v>263</v>
      </c>
      <c r="D4" s="117" t="s">
        <v>19</v>
      </c>
      <c r="E4" s="117" t="s">
        <v>65</v>
      </c>
      <c r="F4" s="154">
        <v>331</v>
      </c>
      <c r="G4" s="123"/>
      <c r="H4" s="204">
        <f t="shared" si="0"/>
        <v>49.65</v>
      </c>
      <c r="I4" s="117">
        <v>27</v>
      </c>
      <c r="J4" s="140">
        <v>28</v>
      </c>
      <c r="K4" s="117">
        <v>27</v>
      </c>
      <c r="L4" s="117">
        <v>28</v>
      </c>
      <c r="M4" s="204">
        <f t="shared" si="1"/>
        <v>159.65</v>
      </c>
      <c r="N4" s="206"/>
    </row>
    <row r="5" spans="1:15">
      <c r="A5" s="194">
        <v>3</v>
      </c>
      <c r="B5" s="117" t="s">
        <v>221</v>
      </c>
      <c r="C5" s="117" t="s">
        <v>71</v>
      </c>
      <c r="D5" s="117" t="s">
        <v>19</v>
      </c>
      <c r="E5" s="117" t="s">
        <v>6</v>
      </c>
      <c r="F5" s="154">
        <v>313</v>
      </c>
      <c r="G5" s="123"/>
      <c r="H5" s="204">
        <f t="shared" si="0"/>
        <v>46.949999999999996</v>
      </c>
      <c r="I5" s="117">
        <v>28</v>
      </c>
      <c r="J5" s="140">
        <v>27</v>
      </c>
      <c r="K5" s="117">
        <v>28</v>
      </c>
      <c r="L5" s="117">
        <v>25</v>
      </c>
      <c r="M5" s="204">
        <f t="shared" si="1"/>
        <v>154.94999999999999</v>
      </c>
      <c r="N5" s="206"/>
    </row>
    <row r="6" spans="1:15">
      <c r="A6" s="194">
        <v>4</v>
      </c>
      <c r="B6" s="117" t="s">
        <v>221</v>
      </c>
      <c r="C6" s="117" t="s">
        <v>49</v>
      </c>
      <c r="D6" s="117" t="s">
        <v>19</v>
      </c>
      <c r="E6" s="117" t="s">
        <v>6</v>
      </c>
      <c r="F6" s="154">
        <v>237</v>
      </c>
      <c r="G6" s="117"/>
      <c r="H6" s="204">
        <f t="shared" si="0"/>
        <v>35.549999999999997</v>
      </c>
      <c r="I6" s="117">
        <v>26</v>
      </c>
      <c r="J6" s="140">
        <v>30</v>
      </c>
      <c r="K6" s="117">
        <v>29</v>
      </c>
      <c r="L6" s="117">
        <v>29</v>
      </c>
      <c r="M6" s="204">
        <f t="shared" si="1"/>
        <v>149.55000000000001</v>
      </c>
      <c r="N6" s="206"/>
    </row>
    <row r="7" spans="1:15">
      <c r="A7" s="194">
        <v>5</v>
      </c>
      <c r="B7" s="117" t="s">
        <v>359</v>
      </c>
      <c r="C7" s="117" t="s">
        <v>360</v>
      </c>
      <c r="D7" s="117" t="s">
        <v>20</v>
      </c>
      <c r="E7" s="117" t="s">
        <v>6</v>
      </c>
      <c r="F7" s="154">
        <v>258</v>
      </c>
      <c r="G7" s="205"/>
      <c r="H7" s="204">
        <f t="shared" si="0"/>
        <v>38.699999999999996</v>
      </c>
      <c r="I7" s="117">
        <v>20</v>
      </c>
      <c r="J7" s="140">
        <v>23</v>
      </c>
      <c r="K7" s="117">
        <v>24</v>
      </c>
      <c r="L7" s="117">
        <v>27</v>
      </c>
      <c r="M7" s="204">
        <f t="shared" si="1"/>
        <v>132.69999999999999</v>
      </c>
      <c r="N7" s="206"/>
    </row>
    <row r="8" spans="1:15">
      <c r="A8" s="194">
        <v>6</v>
      </c>
      <c r="B8" s="117" t="s">
        <v>222</v>
      </c>
      <c r="C8" s="117" t="s">
        <v>98</v>
      </c>
      <c r="D8" s="117" t="s">
        <v>30</v>
      </c>
      <c r="E8" s="117" t="s">
        <v>65</v>
      </c>
      <c r="F8" s="154">
        <v>305</v>
      </c>
      <c r="G8" s="123"/>
      <c r="H8" s="204">
        <f t="shared" si="0"/>
        <v>45.75</v>
      </c>
      <c r="I8" s="117">
        <v>19</v>
      </c>
      <c r="J8" s="140">
        <v>21</v>
      </c>
      <c r="K8" s="117">
        <v>21</v>
      </c>
      <c r="L8" s="117">
        <v>24</v>
      </c>
      <c r="M8" s="204">
        <f t="shared" si="1"/>
        <v>130.75</v>
      </c>
      <c r="N8" s="206"/>
    </row>
    <row r="9" spans="1:15">
      <c r="A9" s="210">
        <v>7</v>
      </c>
      <c r="B9" s="201" t="s">
        <v>320</v>
      </c>
      <c r="C9" s="201" t="s">
        <v>52</v>
      </c>
      <c r="D9" s="201" t="s">
        <v>20</v>
      </c>
      <c r="E9" s="201" t="s">
        <v>65</v>
      </c>
      <c r="F9" s="211">
        <v>286</v>
      </c>
      <c r="G9" s="212"/>
      <c r="H9" s="213">
        <f t="shared" si="0"/>
        <v>42.9</v>
      </c>
      <c r="I9" s="201">
        <v>24</v>
      </c>
      <c r="J9" s="214">
        <v>25</v>
      </c>
      <c r="K9" s="201">
        <v>21</v>
      </c>
      <c r="L9" s="201">
        <v>17</v>
      </c>
      <c r="M9" s="213">
        <f t="shared" si="1"/>
        <v>129.9</v>
      </c>
      <c r="N9" s="195" t="s">
        <v>520</v>
      </c>
      <c r="O9" s="216"/>
    </row>
    <row r="10" spans="1:15">
      <c r="A10" s="210">
        <v>8</v>
      </c>
      <c r="B10" s="201" t="s">
        <v>221</v>
      </c>
      <c r="C10" s="201" t="s">
        <v>121</v>
      </c>
      <c r="D10" s="201" t="s">
        <v>19</v>
      </c>
      <c r="E10" s="201" t="s">
        <v>6</v>
      </c>
      <c r="F10" s="211">
        <v>263</v>
      </c>
      <c r="G10" s="215"/>
      <c r="H10" s="213">
        <f t="shared" si="0"/>
        <v>39.449999999999996</v>
      </c>
      <c r="I10" s="201">
        <v>22</v>
      </c>
      <c r="J10" s="214">
        <v>24</v>
      </c>
      <c r="K10" s="201">
        <v>19</v>
      </c>
      <c r="L10" s="201">
        <v>22</v>
      </c>
      <c r="M10" s="213">
        <f t="shared" si="1"/>
        <v>126.44999999999999</v>
      </c>
      <c r="N10" s="206"/>
    </row>
    <row r="11" spans="1:15">
      <c r="A11" s="210">
        <v>9</v>
      </c>
      <c r="B11" s="201" t="s">
        <v>262</v>
      </c>
      <c r="C11" s="201" t="s">
        <v>264</v>
      </c>
      <c r="D11" s="201" t="s">
        <v>19</v>
      </c>
      <c r="E11" s="201" t="s">
        <v>65</v>
      </c>
      <c r="F11" s="211">
        <v>300</v>
      </c>
      <c r="G11" s="212"/>
      <c r="H11" s="213">
        <f t="shared" si="0"/>
        <v>45</v>
      </c>
      <c r="I11" s="201">
        <v>18</v>
      </c>
      <c r="J11" s="214">
        <v>22</v>
      </c>
      <c r="K11" s="201">
        <v>15</v>
      </c>
      <c r="L11" s="201">
        <v>20</v>
      </c>
      <c r="M11" s="213">
        <f t="shared" si="1"/>
        <v>120</v>
      </c>
      <c r="N11" s="206"/>
    </row>
    <row r="12" spans="1:15">
      <c r="A12" s="210">
        <v>10</v>
      </c>
      <c r="B12" s="201" t="s">
        <v>262</v>
      </c>
      <c r="C12" s="201" t="s">
        <v>67</v>
      </c>
      <c r="D12" s="201" t="s">
        <v>19</v>
      </c>
      <c r="E12" s="201" t="s">
        <v>65</v>
      </c>
      <c r="F12" s="211">
        <v>213</v>
      </c>
      <c r="G12" s="201"/>
      <c r="H12" s="213">
        <f t="shared" si="0"/>
        <v>31.95</v>
      </c>
      <c r="I12" s="201">
        <v>29</v>
      </c>
      <c r="J12" s="214">
        <v>2</v>
      </c>
      <c r="K12" s="201">
        <v>25</v>
      </c>
      <c r="L12" s="201">
        <v>30</v>
      </c>
      <c r="M12" s="213">
        <f t="shared" si="1"/>
        <v>117.95</v>
      </c>
      <c r="N12" s="206"/>
    </row>
    <row r="13" spans="1:15">
      <c r="A13" s="210">
        <v>11</v>
      </c>
      <c r="B13" s="201" t="s">
        <v>302</v>
      </c>
      <c r="C13" s="201" t="s">
        <v>120</v>
      </c>
      <c r="D13" s="201" t="s">
        <v>64</v>
      </c>
      <c r="E13" s="201" t="s">
        <v>6</v>
      </c>
      <c r="F13" s="211">
        <v>292</v>
      </c>
      <c r="G13" s="212"/>
      <c r="H13" s="213">
        <f t="shared" si="0"/>
        <v>43.8</v>
      </c>
      <c r="I13" s="201">
        <v>0</v>
      </c>
      <c r="J13" s="214">
        <v>20</v>
      </c>
      <c r="K13" s="201">
        <v>26</v>
      </c>
      <c r="L13" s="201">
        <v>26</v>
      </c>
      <c r="M13" s="213">
        <f t="shared" si="1"/>
        <v>115.8</v>
      </c>
      <c r="N13" s="206"/>
    </row>
    <row r="14" spans="1:15">
      <c r="A14" s="210">
        <v>12</v>
      </c>
      <c r="B14" s="201" t="s">
        <v>222</v>
      </c>
      <c r="C14" s="201" t="s">
        <v>265</v>
      </c>
      <c r="D14" s="201" t="s">
        <v>30</v>
      </c>
      <c r="E14" s="201" t="s">
        <v>65</v>
      </c>
      <c r="F14" s="211">
        <v>277</v>
      </c>
      <c r="G14" s="212"/>
      <c r="H14" s="213">
        <f t="shared" si="0"/>
        <v>41.55</v>
      </c>
      <c r="I14" s="201">
        <v>15</v>
      </c>
      <c r="J14" s="214">
        <v>14</v>
      </c>
      <c r="K14" s="201">
        <v>22</v>
      </c>
      <c r="L14" s="201">
        <v>21</v>
      </c>
      <c r="M14" s="213">
        <f t="shared" si="1"/>
        <v>113.55</v>
      </c>
      <c r="N14" s="206"/>
    </row>
    <row r="15" spans="1:15">
      <c r="A15" s="217">
        <v>13</v>
      </c>
      <c r="B15" s="199" t="s">
        <v>262</v>
      </c>
      <c r="C15" s="199" t="s">
        <v>63</v>
      </c>
      <c r="D15" s="199" t="s">
        <v>19</v>
      </c>
      <c r="E15" s="199" t="s">
        <v>65</v>
      </c>
      <c r="F15" s="218">
        <v>236</v>
      </c>
      <c r="G15" s="199"/>
      <c r="H15" s="219">
        <f t="shared" si="0"/>
        <v>35.4</v>
      </c>
      <c r="I15" s="199">
        <v>25</v>
      </c>
      <c r="J15" s="220">
        <v>26</v>
      </c>
      <c r="K15" s="199">
        <v>23</v>
      </c>
      <c r="L15" s="199">
        <v>0</v>
      </c>
      <c r="M15" s="219">
        <f t="shared" si="1"/>
        <v>109.4</v>
      </c>
      <c r="N15" s="196" t="s">
        <v>521</v>
      </c>
      <c r="O15" s="223"/>
    </row>
    <row r="16" spans="1:15">
      <c r="A16" s="217">
        <v>14</v>
      </c>
      <c r="B16" s="199" t="s">
        <v>222</v>
      </c>
      <c r="C16" s="199" t="s">
        <v>267</v>
      </c>
      <c r="D16" s="199" t="s">
        <v>30</v>
      </c>
      <c r="E16" s="199" t="s">
        <v>65</v>
      </c>
      <c r="F16" s="218">
        <v>271</v>
      </c>
      <c r="G16" s="221"/>
      <c r="H16" s="219">
        <f t="shared" si="0"/>
        <v>40.65</v>
      </c>
      <c r="I16" s="199">
        <v>16</v>
      </c>
      <c r="J16" s="220">
        <v>17</v>
      </c>
      <c r="K16" s="199">
        <v>17</v>
      </c>
      <c r="L16" s="199">
        <v>16</v>
      </c>
      <c r="M16" s="219">
        <f t="shared" si="1"/>
        <v>106.65</v>
      </c>
    </row>
    <row r="17" spans="1:14">
      <c r="A17" s="217">
        <v>15</v>
      </c>
      <c r="B17" s="199" t="s">
        <v>320</v>
      </c>
      <c r="C17" s="199" t="s">
        <v>347</v>
      </c>
      <c r="D17" s="199" t="s">
        <v>20</v>
      </c>
      <c r="E17" s="199" t="s">
        <v>65</v>
      </c>
      <c r="F17" s="218">
        <v>309</v>
      </c>
      <c r="G17" s="198"/>
      <c r="H17" s="219">
        <f t="shared" si="0"/>
        <v>46.35</v>
      </c>
      <c r="I17" s="199">
        <v>23</v>
      </c>
      <c r="J17" s="220">
        <v>0</v>
      </c>
      <c r="K17" s="199">
        <v>16</v>
      </c>
      <c r="L17" s="199">
        <v>18</v>
      </c>
      <c r="M17" s="219">
        <f t="shared" si="1"/>
        <v>103.35</v>
      </c>
      <c r="N17" s="206"/>
    </row>
    <row r="18" spans="1:14">
      <c r="A18" s="217">
        <v>16</v>
      </c>
      <c r="B18" s="199" t="s">
        <v>316</v>
      </c>
      <c r="C18" s="199" t="s">
        <v>346</v>
      </c>
      <c r="D18" s="199" t="s">
        <v>64</v>
      </c>
      <c r="E18" s="199" t="s">
        <v>6</v>
      </c>
      <c r="F18" s="218">
        <v>303</v>
      </c>
      <c r="G18" s="222"/>
      <c r="H18" s="219">
        <f t="shared" si="0"/>
        <v>45.449999999999996</v>
      </c>
      <c r="I18" s="199">
        <v>21</v>
      </c>
      <c r="J18" s="220">
        <v>17</v>
      </c>
      <c r="K18" s="199">
        <v>5</v>
      </c>
      <c r="L18" s="199">
        <v>11</v>
      </c>
      <c r="M18" s="219">
        <f t="shared" si="1"/>
        <v>99.449999999999989</v>
      </c>
      <c r="N18" s="206"/>
    </row>
    <row r="19" spans="1:14">
      <c r="A19" s="217">
        <v>17</v>
      </c>
      <c r="B19" s="199" t="s">
        <v>306</v>
      </c>
      <c r="C19" s="199" t="s">
        <v>173</v>
      </c>
      <c r="D19" s="199" t="s">
        <v>64</v>
      </c>
      <c r="E19" s="199" t="s">
        <v>6</v>
      </c>
      <c r="F19" s="218">
        <v>232</v>
      </c>
      <c r="G19" s="199"/>
      <c r="H19" s="219">
        <f t="shared" si="0"/>
        <v>34.799999999999997</v>
      </c>
      <c r="I19" s="199">
        <v>17</v>
      </c>
      <c r="J19" s="220">
        <v>15</v>
      </c>
      <c r="K19" s="199">
        <v>18</v>
      </c>
      <c r="L19" s="199">
        <v>12</v>
      </c>
      <c r="M19" s="219">
        <f t="shared" si="1"/>
        <v>96.8</v>
      </c>
      <c r="N19" s="206"/>
    </row>
    <row r="20" spans="1:14">
      <c r="A20" s="217">
        <v>18</v>
      </c>
      <c r="B20" s="199" t="s">
        <v>228</v>
      </c>
      <c r="C20" s="199" t="s">
        <v>88</v>
      </c>
      <c r="D20" s="199" t="s">
        <v>30</v>
      </c>
      <c r="E20" s="199" t="s">
        <v>6</v>
      </c>
      <c r="F20" s="218">
        <v>247</v>
      </c>
      <c r="G20" s="221"/>
      <c r="H20" s="219">
        <f t="shared" si="0"/>
        <v>37.049999999999997</v>
      </c>
      <c r="I20" s="199">
        <v>12</v>
      </c>
      <c r="J20" s="220">
        <v>11</v>
      </c>
      <c r="K20" s="199">
        <v>10</v>
      </c>
      <c r="L20" s="199">
        <v>15</v>
      </c>
      <c r="M20" s="219">
        <f t="shared" si="1"/>
        <v>85.05</v>
      </c>
      <c r="N20" s="206"/>
    </row>
    <row r="21" spans="1:14">
      <c r="A21" s="11">
        <v>19</v>
      </c>
      <c r="B21" s="7" t="s">
        <v>224</v>
      </c>
      <c r="C21" s="7" t="s">
        <v>68</v>
      </c>
      <c r="D21" s="7" t="s">
        <v>19</v>
      </c>
      <c r="E21" s="7" t="s">
        <v>65</v>
      </c>
      <c r="F21" s="209">
        <v>202</v>
      </c>
      <c r="G21" s="45"/>
      <c r="H21" s="167">
        <f t="shared" si="0"/>
        <v>30.299999999999997</v>
      </c>
      <c r="I21" s="45">
        <v>10</v>
      </c>
      <c r="J21" s="193">
        <v>13</v>
      </c>
      <c r="K21" s="45">
        <v>13</v>
      </c>
      <c r="L21" s="45">
        <v>10</v>
      </c>
      <c r="M21" s="167">
        <f t="shared" si="1"/>
        <v>76.3</v>
      </c>
      <c r="N21" s="86"/>
    </row>
    <row r="22" spans="1:14">
      <c r="A22" s="11">
        <v>20</v>
      </c>
      <c r="B22" s="7" t="s">
        <v>261</v>
      </c>
      <c r="C22" s="7" t="s">
        <v>69</v>
      </c>
      <c r="D22" s="7" t="s">
        <v>30</v>
      </c>
      <c r="E22" s="7" t="s">
        <v>6</v>
      </c>
      <c r="F22" s="209">
        <v>200</v>
      </c>
      <c r="G22" s="45"/>
      <c r="H22" s="167">
        <f t="shared" si="0"/>
        <v>30</v>
      </c>
      <c r="I22" s="45">
        <v>9</v>
      </c>
      <c r="J22" s="193">
        <v>10</v>
      </c>
      <c r="K22" s="45">
        <v>11</v>
      </c>
      <c r="L22" s="45">
        <v>13</v>
      </c>
      <c r="M22" s="167">
        <f t="shared" si="1"/>
        <v>73</v>
      </c>
      <c r="N22" s="86"/>
    </row>
    <row r="23" spans="1:14">
      <c r="A23" s="11">
        <v>21</v>
      </c>
      <c r="B23" s="7" t="s">
        <v>262</v>
      </c>
      <c r="C23" s="7" t="s">
        <v>136</v>
      </c>
      <c r="D23" s="7" t="s">
        <v>19</v>
      </c>
      <c r="E23" s="7" t="s">
        <v>65</v>
      </c>
      <c r="F23" s="209">
        <v>213</v>
      </c>
      <c r="G23" s="45"/>
      <c r="H23" s="167">
        <f t="shared" si="0"/>
        <v>31.95</v>
      </c>
      <c r="I23" s="45">
        <v>13</v>
      </c>
      <c r="J23" s="193">
        <v>18</v>
      </c>
      <c r="K23" s="45">
        <v>10</v>
      </c>
      <c r="L23" s="45">
        <v>0</v>
      </c>
      <c r="M23" s="167">
        <f t="shared" si="1"/>
        <v>72.95</v>
      </c>
      <c r="N23" s="86"/>
    </row>
    <row r="24" spans="1:14">
      <c r="A24" s="11">
        <v>22</v>
      </c>
      <c r="B24" s="7" t="s">
        <v>316</v>
      </c>
      <c r="C24" s="7" t="s">
        <v>122</v>
      </c>
      <c r="D24" s="7" t="s">
        <v>64</v>
      </c>
      <c r="E24" s="7" t="s">
        <v>6</v>
      </c>
      <c r="F24" s="209">
        <v>233</v>
      </c>
      <c r="G24" s="45"/>
      <c r="H24" s="167">
        <f t="shared" si="0"/>
        <v>34.949999999999996</v>
      </c>
      <c r="I24" s="45">
        <v>15</v>
      </c>
      <c r="J24" s="193">
        <v>19</v>
      </c>
      <c r="K24" s="45">
        <v>2</v>
      </c>
      <c r="L24" s="45">
        <v>0</v>
      </c>
      <c r="M24" s="167">
        <f t="shared" si="1"/>
        <v>70.949999999999989</v>
      </c>
      <c r="N24" s="86"/>
    </row>
    <row r="25" spans="1:14">
      <c r="A25" s="11">
        <v>23</v>
      </c>
      <c r="B25" s="7" t="s">
        <v>316</v>
      </c>
      <c r="C25" s="7" t="s">
        <v>356</v>
      </c>
      <c r="D25" s="7" t="s">
        <v>64</v>
      </c>
      <c r="E25" s="7" t="s">
        <v>6</v>
      </c>
      <c r="F25" s="209">
        <v>224</v>
      </c>
      <c r="G25" s="45"/>
      <c r="H25" s="167">
        <f t="shared" si="0"/>
        <v>33.6</v>
      </c>
      <c r="I25" s="45">
        <v>1</v>
      </c>
      <c r="J25" s="193">
        <v>1</v>
      </c>
      <c r="K25" s="45">
        <v>14</v>
      </c>
      <c r="L25" s="45">
        <v>19</v>
      </c>
      <c r="M25" s="167">
        <f t="shared" si="1"/>
        <v>68.599999999999994</v>
      </c>
      <c r="N25" s="86"/>
    </row>
    <row r="26" spans="1:14">
      <c r="A26" s="11">
        <v>24</v>
      </c>
      <c r="B26" s="7" t="s">
        <v>228</v>
      </c>
      <c r="C26" s="7" t="s">
        <v>59</v>
      </c>
      <c r="D26" s="7" t="s">
        <v>30</v>
      </c>
      <c r="E26" s="7" t="s">
        <v>6</v>
      </c>
      <c r="F26" s="209">
        <v>235</v>
      </c>
      <c r="G26" s="45"/>
      <c r="H26" s="167">
        <f t="shared" si="0"/>
        <v>35.25</v>
      </c>
      <c r="I26" s="45">
        <v>3</v>
      </c>
      <c r="J26" s="193">
        <v>9</v>
      </c>
      <c r="K26" s="45">
        <v>12</v>
      </c>
      <c r="L26" s="45">
        <v>9</v>
      </c>
      <c r="M26" s="167">
        <f t="shared" si="1"/>
        <v>68.25</v>
      </c>
      <c r="N26" s="86"/>
    </row>
    <row r="27" spans="1:14">
      <c r="A27" s="11">
        <v>25</v>
      </c>
      <c r="B27" s="7" t="s">
        <v>222</v>
      </c>
      <c r="C27" s="7" t="s">
        <v>60</v>
      </c>
      <c r="D27" s="7" t="s">
        <v>30</v>
      </c>
      <c r="E27" s="7" t="s">
        <v>65</v>
      </c>
      <c r="F27" s="209">
        <v>231</v>
      </c>
      <c r="G27" s="45"/>
      <c r="H27" s="167">
        <f t="shared" si="0"/>
        <v>34.65</v>
      </c>
      <c r="I27" s="45">
        <v>6</v>
      </c>
      <c r="J27" s="193">
        <v>6</v>
      </c>
      <c r="K27" s="45">
        <v>7</v>
      </c>
      <c r="L27" s="45">
        <v>14</v>
      </c>
      <c r="M27" s="167">
        <f t="shared" si="1"/>
        <v>67.650000000000006</v>
      </c>
      <c r="N27" s="86"/>
    </row>
    <row r="28" spans="1:14">
      <c r="A28" s="11">
        <v>26</v>
      </c>
      <c r="B28" s="7" t="s">
        <v>310</v>
      </c>
      <c r="C28" s="7" t="s">
        <v>189</v>
      </c>
      <c r="D28" s="7" t="s">
        <v>20</v>
      </c>
      <c r="E28" s="7" t="s">
        <v>65</v>
      </c>
      <c r="F28" s="209">
        <v>219</v>
      </c>
      <c r="G28" s="45"/>
      <c r="H28" s="167">
        <f t="shared" si="0"/>
        <v>32.85</v>
      </c>
      <c r="I28" s="45">
        <v>7</v>
      </c>
      <c r="J28" s="193">
        <v>12</v>
      </c>
      <c r="K28" s="45">
        <v>4</v>
      </c>
      <c r="L28" s="45">
        <v>6</v>
      </c>
      <c r="M28" s="167">
        <f t="shared" si="1"/>
        <v>61.85</v>
      </c>
      <c r="N28" s="86"/>
    </row>
    <row r="29" spans="1:14">
      <c r="A29" s="11">
        <v>27</v>
      </c>
      <c r="B29" s="7" t="s">
        <v>221</v>
      </c>
      <c r="C29" s="7" t="s">
        <v>386</v>
      </c>
      <c r="D29" s="7" t="s">
        <v>19</v>
      </c>
      <c r="E29" s="7" t="s">
        <v>6</v>
      </c>
      <c r="F29" s="209">
        <v>222</v>
      </c>
      <c r="G29" s="45"/>
      <c r="H29" s="167">
        <f t="shared" si="0"/>
        <v>33.299999999999997</v>
      </c>
      <c r="I29" s="45">
        <v>8</v>
      </c>
      <c r="J29" s="193">
        <v>7</v>
      </c>
      <c r="K29" s="45">
        <v>6</v>
      </c>
      <c r="L29" s="45">
        <v>7</v>
      </c>
      <c r="M29" s="167">
        <f t="shared" si="1"/>
        <v>61.3</v>
      </c>
      <c r="N29" s="86"/>
    </row>
    <row r="30" spans="1:14">
      <c r="A30" s="11">
        <v>28</v>
      </c>
      <c r="B30" s="7" t="s">
        <v>316</v>
      </c>
      <c r="C30" s="7" t="s">
        <v>169</v>
      </c>
      <c r="D30" s="7" t="s">
        <v>64</v>
      </c>
      <c r="E30" s="7" t="s">
        <v>6</v>
      </c>
      <c r="F30" s="209">
        <v>215</v>
      </c>
      <c r="G30" s="45"/>
      <c r="H30" s="167">
        <f t="shared" si="0"/>
        <v>32.25</v>
      </c>
      <c r="I30" s="45">
        <v>11</v>
      </c>
      <c r="J30" s="193">
        <v>5</v>
      </c>
      <c r="K30" s="45">
        <v>3</v>
      </c>
      <c r="L30" s="45">
        <v>8</v>
      </c>
      <c r="M30" s="167">
        <f t="shared" si="1"/>
        <v>59.25</v>
      </c>
      <c r="N30" s="86"/>
    </row>
    <row r="31" spans="1:14">
      <c r="A31" s="11">
        <v>29</v>
      </c>
      <c r="B31" s="7" t="s">
        <v>309</v>
      </c>
      <c r="C31" s="7" t="s">
        <v>83</v>
      </c>
      <c r="D31" s="7" t="s">
        <v>20</v>
      </c>
      <c r="E31" s="7" t="s">
        <v>6</v>
      </c>
      <c r="F31" s="209">
        <v>238</v>
      </c>
      <c r="G31" s="49"/>
      <c r="H31" s="167">
        <f t="shared" si="0"/>
        <v>35.699999999999996</v>
      </c>
      <c r="I31" s="45">
        <v>2</v>
      </c>
      <c r="J31" s="193">
        <v>8</v>
      </c>
      <c r="K31" s="45">
        <v>8</v>
      </c>
      <c r="L31" s="45">
        <v>5</v>
      </c>
      <c r="M31" s="167">
        <f t="shared" si="1"/>
        <v>58.699999999999996</v>
      </c>
      <c r="N31" s="86"/>
    </row>
    <row r="32" spans="1:14">
      <c r="A32" s="11">
        <v>30</v>
      </c>
      <c r="B32" s="7" t="s">
        <v>224</v>
      </c>
      <c r="C32" s="7" t="s">
        <v>50</v>
      </c>
      <c r="D32" s="7" t="s">
        <v>19</v>
      </c>
      <c r="E32" s="7" t="s">
        <v>65</v>
      </c>
      <c r="F32" s="209">
        <v>297</v>
      </c>
      <c r="G32" s="48"/>
      <c r="H32" s="167">
        <f t="shared" si="0"/>
        <v>44.55</v>
      </c>
      <c r="I32" s="45">
        <v>0</v>
      </c>
      <c r="J32" s="193">
        <v>0</v>
      </c>
      <c r="K32" s="45">
        <v>0</v>
      </c>
      <c r="L32" s="45">
        <v>0</v>
      </c>
      <c r="M32" s="167">
        <f t="shared" si="1"/>
        <v>44.55</v>
      </c>
      <c r="N32" s="86"/>
    </row>
    <row r="33" spans="1:14">
      <c r="A33" s="11">
        <v>31</v>
      </c>
      <c r="B33" s="7" t="s">
        <v>320</v>
      </c>
      <c r="C33" s="7" t="s">
        <v>51</v>
      </c>
      <c r="D33" s="7" t="s">
        <v>20</v>
      </c>
      <c r="E33" s="7" t="s">
        <v>65</v>
      </c>
      <c r="F33" s="209">
        <v>212</v>
      </c>
      <c r="G33" s="45"/>
      <c r="H33" s="167">
        <f t="shared" si="0"/>
        <v>31.799999999999997</v>
      </c>
      <c r="I33" s="45">
        <v>4</v>
      </c>
      <c r="J33" s="193">
        <v>4</v>
      </c>
      <c r="K33" s="45">
        <v>1</v>
      </c>
      <c r="L33" s="45">
        <v>3</v>
      </c>
      <c r="M33" s="167">
        <f t="shared" si="1"/>
        <v>43.8</v>
      </c>
      <c r="N33" s="86"/>
    </row>
    <row r="34" spans="1:14">
      <c r="A34" s="11">
        <v>32</v>
      </c>
      <c r="B34" s="7" t="s">
        <v>233</v>
      </c>
      <c r="C34" s="7" t="s">
        <v>142</v>
      </c>
      <c r="D34" s="7" t="s">
        <v>30</v>
      </c>
      <c r="E34" s="7" t="s">
        <v>6</v>
      </c>
      <c r="F34" s="209">
        <v>207</v>
      </c>
      <c r="G34" s="45"/>
      <c r="H34" s="167">
        <f t="shared" si="0"/>
        <v>31.049999999999997</v>
      </c>
      <c r="I34" s="45">
        <v>5</v>
      </c>
      <c r="J34" s="193">
        <v>3</v>
      </c>
      <c r="K34" s="45">
        <v>0</v>
      </c>
      <c r="L34" s="45">
        <v>4</v>
      </c>
      <c r="M34" s="167">
        <f t="shared" si="1"/>
        <v>43.05</v>
      </c>
    </row>
    <row r="35" spans="1:14">
      <c r="A35" s="11">
        <v>33</v>
      </c>
      <c r="B35" s="7" t="s">
        <v>314</v>
      </c>
      <c r="C35" s="7" t="s">
        <v>58</v>
      </c>
      <c r="D35" s="7" t="s">
        <v>20</v>
      </c>
      <c r="E35" s="7" t="s">
        <v>65</v>
      </c>
      <c r="F35" s="209">
        <v>254</v>
      </c>
      <c r="G35" s="49"/>
      <c r="H35" s="167">
        <f t="shared" si="0"/>
        <v>38.1</v>
      </c>
      <c r="I35" s="45">
        <v>0</v>
      </c>
      <c r="J35" s="193">
        <v>0</v>
      </c>
      <c r="K35" s="45">
        <v>0</v>
      </c>
      <c r="L35" s="45">
        <v>0</v>
      </c>
      <c r="M35" s="167">
        <f t="shared" si="1"/>
        <v>38.1</v>
      </c>
    </row>
    <row r="36" spans="1:14">
      <c r="A36" s="11">
        <v>34</v>
      </c>
      <c r="B36" s="7" t="s">
        <v>302</v>
      </c>
      <c r="C36" s="7" t="s">
        <v>168</v>
      </c>
      <c r="D36" s="7" t="s">
        <v>64</v>
      </c>
      <c r="E36" s="7" t="s">
        <v>6</v>
      </c>
      <c r="F36" s="209">
        <v>213</v>
      </c>
      <c r="G36" s="45"/>
      <c r="H36" s="167">
        <f t="shared" si="0"/>
        <v>31.95</v>
      </c>
      <c r="I36" s="45">
        <v>0</v>
      </c>
      <c r="J36" s="193">
        <v>0</v>
      </c>
      <c r="K36" s="45">
        <v>0</v>
      </c>
      <c r="L36" s="45">
        <v>0</v>
      </c>
      <c r="M36" s="167">
        <f t="shared" si="1"/>
        <v>31.95</v>
      </c>
    </row>
    <row r="37" spans="1:14">
      <c r="A37" s="11">
        <v>35</v>
      </c>
      <c r="B37" s="7" t="s">
        <v>314</v>
      </c>
      <c r="C37" s="7" t="s">
        <v>84</v>
      </c>
      <c r="D37" s="7" t="s">
        <v>20</v>
      </c>
      <c r="E37" s="7" t="s">
        <v>65</v>
      </c>
      <c r="F37" s="209">
        <v>192</v>
      </c>
      <c r="G37" s="45"/>
      <c r="H37" s="167">
        <f t="shared" si="0"/>
        <v>28.799999999999997</v>
      </c>
      <c r="I37" s="45">
        <v>0</v>
      </c>
      <c r="J37" s="193">
        <v>0</v>
      </c>
      <c r="K37" s="45">
        <v>0</v>
      </c>
      <c r="L37" s="45">
        <v>0</v>
      </c>
      <c r="M37" s="167">
        <f t="shared" si="1"/>
        <v>28.799999999999997</v>
      </c>
    </row>
    <row r="38" spans="1:14">
      <c r="A38" s="30">
        <v>37</v>
      </c>
      <c r="B38" s="8"/>
      <c r="C38" s="7"/>
      <c r="D38" s="7"/>
      <c r="E38" s="7"/>
      <c r="F38" s="156"/>
      <c r="G38" s="45"/>
      <c r="H38" s="168"/>
      <c r="I38" s="45"/>
      <c r="J38" s="45"/>
      <c r="K38" s="45"/>
      <c r="L38" s="45"/>
      <c r="M38" s="45"/>
    </row>
    <row r="39" spans="1:14">
      <c r="A39" s="30">
        <v>38</v>
      </c>
      <c r="B39" s="8"/>
      <c r="C39" s="7"/>
      <c r="D39" s="7"/>
      <c r="E39" s="7"/>
      <c r="F39" s="156"/>
      <c r="G39" s="45"/>
      <c r="H39" s="168"/>
      <c r="I39" s="45"/>
      <c r="J39" s="45"/>
      <c r="K39" s="45"/>
      <c r="L39" s="45"/>
      <c r="M39" s="45"/>
    </row>
    <row r="40" spans="1:14">
      <c r="A40" s="30">
        <v>39</v>
      </c>
      <c r="B40" s="8"/>
      <c r="C40" s="7"/>
      <c r="D40" s="7"/>
      <c r="E40" s="7"/>
      <c r="F40" s="156"/>
      <c r="G40" s="45"/>
      <c r="H40" s="168"/>
      <c r="I40" s="45"/>
      <c r="J40" s="45"/>
      <c r="K40" s="45"/>
      <c r="L40" s="45"/>
      <c r="M40" s="45"/>
    </row>
    <row r="41" spans="1:14">
      <c r="A41" s="30">
        <v>40</v>
      </c>
      <c r="B41" s="8"/>
      <c r="C41" s="7"/>
      <c r="D41" s="7"/>
      <c r="E41" s="7"/>
      <c r="F41" s="156"/>
      <c r="G41" s="45"/>
      <c r="H41" s="168"/>
      <c r="I41" s="45"/>
      <c r="J41" s="45"/>
      <c r="K41" s="45"/>
      <c r="L41" s="45"/>
      <c r="M41" s="45"/>
    </row>
    <row r="42" spans="1:14">
      <c r="A42" s="30">
        <v>41</v>
      </c>
      <c r="B42" s="8"/>
      <c r="C42" s="7"/>
      <c r="D42" s="7"/>
      <c r="E42" s="7"/>
      <c r="F42" s="156"/>
      <c r="G42" s="45"/>
      <c r="H42" s="168"/>
      <c r="I42" s="45"/>
      <c r="J42" s="45"/>
      <c r="K42" s="45"/>
      <c r="L42" s="45"/>
      <c r="M42" s="45"/>
    </row>
    <row r="43" spans="1:14">
      <c r="A43" s="30">
        <v>42</v>
      </c>
      <c r="B43" s="8"/>
      <c r="C43" s="7"/>
      <c r="D43" s="7"/>
      <c r="E43" s="7"/>
      <c r="F43" s="156"/>
      <c r="G43" s="45"/>
      <c r="H43" s="168"/>
      <c r="I43" s="45"/>
      <c r="J43" s="45"/>
      <c r="K43" s="45"/>
      <c r="L43" s="45"/>
      <c r="M43" s="45"/>
    </row>
    <row r="44" spans="1:14">
      <c r="A44" s="30">
        <v>43</v>
      </c>
      <c r="B44" s="8"/>
      <c r="C44" s="7"/>
      <c r="D44" s="7"/>
      <c r="E44" s="7"/>
      <c r="F44" s="156"/>
      <c r="G44" s="45"/>
      <c r="H44" s="168"/>
      <c r="I44" s="45"/>
      <c r="J44" s="45"/>
      <c r="K44" s="45"/>
      <c r="L44" s="45"/>
      <c r="M44" s="45"/>
    </row>
    <row r="45" spans="1:14">
      <c r="A45" s="30">
        <v>44</v>
      </c>
      <c r="B45" s="8"/>
      <c r="C45" s="7"/>
      <c r="D45" s="7"/>
      <c r="E45" s="7"/>
      <c r="F45" s="156"/>
      <c r="G45" s="45"/>
      <c r="H45" s="168"/>
      <c r="I45" s="45"/>
      <c r="J45" s="45"/>
      <c r="K45" s="45"/>
      <c r="L45" s="45"/>
      <c r="M45" s="45"/>
    </row>
    <row r="46" spans="1:14">
      <c r="A46" s="30">
        <v>45</v>
      </c>
      <c r="B46" s="8"/>
      <c r="C46" s="7"/>
      <c r="D46" s="7"/>
      <c r="E46" s="7"/>
      <c r="F46" s="156"/>
      <c r="G46" s="45"/>
      <c r="H46" s="168"/>
      <c r="I46" s="45"/>
      <c r="J46" s="45"/>
      <c r="K46" s="45"/>
      <c r="L46" s="45"/>
      <c r="M46" s="45"/>
    </row>
  </sheetData>
  <sortState ref="B3:M37">
    <sortCondition descending="1" ref="M3:M37"/>
  </sortState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zoomScaleNormal="100" workbookViewId="0">
      <selection activeCell="M16" sqref="M16"/>
    </sheetView>
  </sheetViews>
  <sheetFormatPr defaultRowHeight="14.5"/>
  <cols>
    <col min="1" max="1" width="3.90625" customWidth="1"/>
    <col min="2" max="2" width="18.1796875" customWidth="1"/>
    <col min="3" max="3" width="16.453125" customWidth="1"/>
    <col min="4" max="4" width="3.81640625" customWidth="1"/>
    <col min="5" max="5" width="4.81640625" customWidth="1"/>
    <col min="7" max="7" width="8.7265625" style="165"/>
    <col min="8" max="8" width="10" customWidth="1"/>
    <col min="9" max="9" width="9.54296875" customWidth="1"/>
    <col min="10" max="10" width="9.90625" customWidth="1"/>
    <col min="11" max="11" width="9.453125" customWidth="1"/>
    <col min="12" max="12" width="8.7265625" style="165"/>
    <col min="16" max="16" width="6.453125" customWidth="1"/>
    <col min="17" max="20" width="8.7265625" hidden="1" customWidth="1"/>
  </cols>
  <sheetData>
    <row r="1" spans="1:14">
      <c r="B1" s="202" t="s">
        <v>117</v>
      </c>
      <c r="C1" s="203"/>
    </row>
    <row r="2" spans="1:14">
      <c r="A2" s="7"/>
      <c r="B2" s="9" t="s">
        <v>32</v>
      </c>
      <c r="C2" s="9" t="s">
        <v>0</v>
      </c>
      <c r="D2" s="9" t="s">
        <v>37</v>
      </c>
      <c r="E2" s="9" t="s">
        <v>73</v>
      </c>
      <c r="F2" s="47" t="s">
        <v>116</v>
      </c>
      <c r="G2" s="166" t="s">
        <v>200</v>
      </c>
      <c r="H2" s="9" t="s">
        <v>479</v>
      </c>
      <c r="I2" s="9" t="s">
        <v>480</v>
      </c>
      <c r="J2" s="9" t="s">
        <v>482</v>
      </c>
      <c r="K2" s="9" t="s">
        <v>483</v>
      </c>
      <c r="L2" s="228" t="s">
        <v>5</v>
      </c>
      <c r="M2" s="87"/>
      <c r="N2" s="87"/>
    </row>
    <row r="3" spans="1:14">
      <c r="A3" s="123">
        <v>1</v>
      </c>
      <c r="B3" s="148" t="s">
        <v>215</v>
      </c>
      <c r="C3" s="117" t="s">
        <v>216</v>
      </c>
      <c r="D3" s="117" t="s">
        <v>19</v>
      </c>
      <c r="E3" s="117" t="s">
        <v>65</v>
      </c>
      <c r="F3" s="123">
        <v>357</v>
      </c>
      <c r="G3" s="204">
        <f t="shared" ref="G3:G32" si="0">F3*0.15</f>
        <v>53.55</v>
      </c>
      <c r="H3" s="117">
        <v>29</v>
      </c>
      <c r="I3" s="117">
        <v>30</v>
      </c>
      <c r="J3" s="117">
        <v>29</v>
      </c>
      <c r="K3" s="117">
        <v>29</v>
      </c>
      <c r="L3" s="229">
        <f t="shared" ref="L3:L32" si="1">SUM(G3,H3,I3,J3,K3)</f>
        <v>170.55</v>
      </c>
      <c r="M3" s="233" t="s">
        <v>519</v>
      </c>
      <c r="N3" s="234"/>
    </row>
    <row r="4" spans="1:14">
      <c r="A4" s="123">
        <v>2</v>
      </c>
      <c r="B4" s="148" t="s">
        <v>302</v>
      </c>
      <c r="C4" s="117" t="s">
        <v>325</v>
      </c>
      <c r="D4" s="117" t="s">
        <v>64</v>
      </c>
      <c r="E4" s="117" t="s">
        <v>6</v>
      </c>
      <c r="F4" s="123">
        <v>356</v>
      </c>
      <c r="G4" s="204">
        <f t="shared" si="0"/>
        <v>53.4</v>
      </c>
      <c r="H4" s="117">
        <v>30</v>
      </c>
      <c r="I4" s="117">
        <v>27</v>
      </c>
      <c r="J4" s="117">
        <v>30</v>
      </c>
      <c r="K4" s="117">
        <v>30</v>
      </c>
      <c r="L4" s="229">
        <f t="shared" si="1"/>
        <v>170.4</v>
      </c>
      <c r="M4" s="235"/>
      <c r="N4" s="87"/>
    </row>
    <row r="5" spans="1:14">
      <c r="A5" s="123">
        <v>3</v>
      </c>
      <c r="B5" s="148" t="s">
        <v>217</v>
      </c>
      <c r="C5" s="117" t="s">
        <v>218</v>
      </c>
      <c r="D5" s="117" t="s">
        <v>30</v>
      </c>
      <c r="E5" s="117" t="s">
        <v>65</v>
      </c>
      <c r="F5" s="123">
        <v>352</v>
      </c>
      <c r="G5" s="204">
        <f t="shared" si="0"/>
        <v>52.8</v>
      </c>
      <c r="H5" s="117">
        <v>28</v>
      </c>
      <c r="I5" s="117">
        <v>28</v>
      </c>
      <c r="J5" s="117">
        <v>26</v>
      </c>
      <c r="K5" s="117">
        <v>23</v>
      </c>
      <c r="L5" s="229">
        <f t="shared" si="1"/>
        <v>157.80000000000001</v>
      </c>
      <c r="M5" s="235"/>
      <c r="N5" s="87"/>
    </row>
    <row r="6" spans="1:14">
      <c r="A6" s="123">
        <v>4</v>
      </c>
      <c r="B6" s="148" t="s">
        <v>219</v>
      </c>
      <c r="C6" s="117" t="s">
        <v>220</v>
      </c>
      <c r="D6" s="117" t="s">
        <v>30</v>
      </c>
      <c r="E6" s="117" t="s">
        <v>6</v>
      </c>
      <c r="F6" s="123">
        <v>320</v>
      </c>
      <c r="G6" s="204">
        <f t="shared" si="0"/>
        <v>48</v>
      </c>
      <c r="H6" s="117">
        <v>24</v>
      </c>
      <c r="I6" s="117">
        <v>26</v>
      </c>
      <c r="J6" s="117">
        <v>27</v>
      </c>
      <c r="K6" s="117">
        <v>26</v>
      </c>
      <c r="L6" s="229">
        <f t="shared" si="1"/>
        <v>151</v>
      </c>
      <c r="M6" s="235"/>
      <c r="N6" s="87"/>
    </row>
    <row r="7" spans="1:14">
      <c r="A7" s="123">
        <v>5</v>
      </c>
      <c r="B7" s="148" t="s">
        <v>224</v>
      </c>
      <c r="C7" s="117" t="s">
        <v>245</v>
      </c>
      <c r="D7" s="117" t="s">
        <v>19</v>
      </c>
      <c r="E7" s="117" t="s">
        <v>65</v>
      </c>
      <c r="F7" s="123">
        <v>276</v>
      </c>
      <c r="G7" s="204">
        <f t="shared" si="0"/>
        <v>41.4</v>
      </c>
      <c r="H7" s="117">
        <v>26</v>
      </c>
      <c r="I7" s="117">
        <v>23</v>
      </c>
      <c r="J7" s="117">
        <v>28</v>
      </c>
      <c r="K7" s="117">
        <v>28</v>
      </c>
      <c r="L7" s="229">
        <f t="shared" si="1"/>
        <v>146.4</v>
      </c>
      <c r="M7" s="235"/>
      <c r="N7" s="87"/>
    </row>
    <row r="8" spans="1:14">
      <c r="A8" s="123">
        <v>6</v>
      </c>
      <c r="B8" s="148" t="s">
        <v>307</v>
      </c>
      <c r="C8" s="117" t="s">
        <v>327</v>
      </c>
      <c r="D8" s="117" t="s">
        <v>20</v>
      </c>
      <c r="E8" s="117" t="s">
        <v>65</v>
      </c>
      <c r="F8" s="123">
        <v>330</v>
      </c>
      <c r="G8" s="204">
        <f t="shared" si="0"/>
        <v>49.5</v>
      </c>
      <c r="H8" s="117">
        <v>20</v>
      </c>
      <c r="I8" s="117">
        <v>25</v>
      </c>
      <c r="J8" s="117">
        <v>24</v>
      </c>
      <c r="K8" s="117">
        <v>22</v>
      </c>
      <c r="L8" s="229">
        <f t="shared" si="1"/>
        <v>140.5</v>
      </c>
      <c r="M8" s="235"/>
      <c r="N8" s="87"/>
    </row>
    <row r="9" spans="1:14">
      <c r="A9" s="200">
        <v>7</v>
      </c>
      <c r="B9" s="224" t="s">
        <v>320</v>
      </c>
      <c r="C9" s="201" t="s">
        <v>74</v>
      </c>
      <c r="D9" s="201" t="s">
        <v>20</v>
      </c>
      <c r="E9" s="201" t="s">
        <v>65</v>
      </c>
      <c r="F9" s="200">
        <v>356</v>
      </c>
      <c r="G9" s="213">
        <f t="shared" si="0"/>
        <v>53.4</v>
      </c>
      <c r="H9" s="201">
        <v>27</v>
      </c>
      <c r="I9" s="201">
        <v>29</v>
      </c>
      <c r="J9" s="201">
        <v>0</v>
      </c>
      <c r="K9" s="201">
        <v>27</v>
      </c>
      <c r="L9" s="230">
        <f t="shared" si="1"/>
        <v>136.4</v>
      </c>
      <c r="M9" s="236" t="s">
        <v>520</v>
      </c>
      <c r="N9" s="237"/>
    </row>
    <row r="10" spans="1:14">
      <c r="A10" s="200">
        <v>8</v>
      </c>
      <c r="B10" s="224" t="s">
        <v>224</v>
      </c>
      <c r="C10" s="201" t="s">
        <v>246</v>
      </c>
      <c r="D10" s="201" t="s">
        <v>19</v>
      </c>
      <c r="E10" s="201" t="s">
        <v>65</v>
      </c>
      <c r="F10" s="200">
        <v>292</v>
      </c>
      <c r="G10" s="213">
        <f t="shared" si="0"/>
        <v>43.8</v>
      </c>
      <c r="H10" s="201">
        <v>19</v>
      </c>
      <c r="I10" s="201">
        <v>18</v>
      </c>
      <c r="J10" s="201">
        <v>23</v>
      </c>
      <c r="K10" s="201">
        <v>21</v>
      </c>
      <c r="L10" s="230">
        <f t="shared" si="1"/>
        <v>124.8</v>
      </c>
      <c r="M10" s="235"/>
      <c r="N10" s="87"/>
    </row>
    <row r="11" spans="1:14">
      <c r="A11" s="200">
        <v>9</v>
      </c>
      <c r="B11" s="224" t="s">
        <v>326</v>
      </c>
      <c r="C11" s="201" t="s">
        <v>140</v>
      </c>
      <c r="D11" s="201" t="s">
        <v>20</v>
      </c>
      <c r="E11" s="201" t="s">
        <v>65</v>
      </c>
      <c r="F11" s="200">
        <v>270</v>
      </c>
      <c r="G11" s="213">
        <f t="shared" si="0"/>
        <v>40.5</v>
      </c>
      <c r="H11" s="201">
        <v>15</v>
      </c>
      <c r="I11" s="201">
        <v>19</v>
      </c>
      <c r="J11" s="201">
        <v>25</v>
      </c>
      <c r="K11" s="201">
        <v>25</v>
      </c>
      <c r="L11" s="230">
        <f t="shared" si="1"/>
        <v>124.5</v>
      </c>
      <c r="M11" s="235"/>
      <c r="N11" s="87"/>
    </row>
    <row r="12" spans="1:14">
      <c r="A12" s="200">
        <v>10</v>
      </c>
      <c r="B12" s="224" t="s">
        <v>320</v>
      </c>
      <c r="C12" s="201" t="s">
        <v>91</v>
      </c>
      <c r="D12" s="201" t="s">
        <v>20</v>
      </c>
      <c r="E12" s="201" t="s">
        <v>65</v>
      </c>
      <c r="F12" s="200">
        <v>274</v>
      </c>
      <c r="G12" s="213">
        <f t="shared" si="0"/>
        <v>41.1</v>
      </c>
      <c r="H12" s="201">
        <v>23</v>
      </c>
      <c r="I12" s="201">
        <v>21</v>
      </c>
      <c r="J12" s="201">
        <v>19</v>
      </c>
      <c r="K12" s="201">
        <v>19</v>
      </c>
      <c r="L12" s="230">
        <f t="shared" si="1"/>
        <v>123.1</v>
      </c>
      <c r="M12" s="235"/>
      <c r="N12" s="87"/>
    </row>
    <row r="13" spans="1:14">
      <c r="A13" s="200">
        <v>11</v>
      </c>
      <c r="B13" s="224" t="s">
        <v>221</v>
      </c>
      <c r="C13" s="201" t="s">
        <v>57</v>
      </c>
      <c r="D13" s="201" t="s">
        <v>19</v>
      </c>
      <c r="E13" s="201" t="s">
        <v>6</v>
      </c>
      <c r="F13" s="200">
        <v>326</v>
      </c>
      <c r="G13" s="213">
        <f t="shared" si="0"/>
        <v>48.9</v>
      </c>
      <c r="H13" s="201">
        <v>25</v>
      </c>
      <c r="I13" s="201">
        <v>0</v>
      </c>
      <c r="J13" s="201">
        <v>22</v>
      </c>
      <c r="K13" s="201">
        <v>24</v>
      </c>
      <c r="L13" s="230">
        <f t="shared" si="1"/>
        <v>119.9</v>
      </c>
      <c r="M13" s="235"/>
      <c r="N13" s="87"/>
    </row>
    <row r="14" spans="1:14">
      <c r="A14" s="200">
        <v>12</v>
      </c>
      <c r="B14" s="224" t="s">
        <v>221</v>
      </c>
      <c r="C14" s="201" t="s">
        <v>55</v>
      </c>
      <c r="D14" s="201" t="s">
        <v>19</v>
      </c>
      <c r="E14" s="201" t="s">
        <v>6</v>
      </c>
      <c r="F14" s="200">
        <v>273</v>
      </c>
      <c r="G14" s="213">
        <f t="shared" si="0"/>
        <v>40.949999999999996</v>
      </c>
      <c r="H14" s="201">
        <v>17</v>
      </c>
      <c r="I14" s="201">
        <v>20</v>
      </c>
      <c r="J14" s="201">
        <v>21</v>
      </c>
      <c r="K14" s="201">
        <v>20</v>
      </c>
      <c r="L14" s="230">
        <f t="shared" si="1"/>
        <v>118.94999999999999</v>
      </c>
      <c r="M14" s="235"/>
      <c r="N14" s="87"/>
    </row>
    <row r="15" spans="1:14">
      <c r="A15" s="198">
        <v>13</v>
      </c>
      <c r="B15" s="225" t="s">
        <v>307</v>
      </c>
      <c r="C15" s="199" t="s">
        <v>138</v>
      </c>
      <c r="D15" s="199" t="s">
        <v>20</v>
      </c>
      <c r="E15" s="199" t="s">
        <v>65</v>
      </c>
      <c r="F15" s="226">
        <v>242</v>
      </c>
      <c r="G15" s="219">
        <f t="shared" si="0"/>
        <v>36.299999999999997</v>
      </c>
      <c r="H15" s="199">
        <v>19</v>
      </c>
      <c r="I15" s="199">
        <v>22</v>
      </c>
      <c r="J15" s="199">
        <v>16</v>
      </c>
      <c r="K15" s="199">
        <v>18</v>
      </c>
      <c r="L15" s="231">
        <f t="shared" si="1"/>
        <v>111.3</v>
      </c>
      <c r="M15" s="238" t="s">
        <v>521</v>
      </c>
      <c r="N15" s="239"/>
    </row>
    <row r="16" spans="1:14">
      <c r="A16" s="198">
        <v>14</v>
      </c>
      <c r="B16" s="225" t="s">
        <v>302</v>
      </c>
      <c r="C16" s="199" t="s">
        <v>62</v>
      </c>
      <c r="D16" s="199" t="s">
        <v>64</v>
      </c>
      <c r="E16" s="199" t="s">
        <v>6</v>
      </c>
      <c r="F16" s="226">
        <v>256</v>
      </c>
      <c r="G16" s="219">
        <f t="shared" si="0"/>
        <v>38.4</v>
      </c>
      <c r="H16" s="199">
        <v>21</v>
      </c>
      <c r="I16" s="199">
        <v>24</v>
      </c>
      <c r="J16" s="199">
        <v>13</v>
      </c>
      <c r="K16" s="199">
        <v>11</v>
      </c>
      <c r="L16" s="231">
        <f t="shared" si="1"/>
        <v>107.4</v>
      </c>
      <c r="M16" s="235"/>
      <c r="N16" s="87"/>
    </row>
    <row r="17" spans="1:14">
      <c r="A17" s="198">
        <v>15</v>
      </c>
      <c r="B17" s="225" t="s">
        <v>306</v>
      </c>
      <c r="C17" s="199" t="s">
        <v>105</v>
      </c>
      <c r="D17" s="199" t="s">
        <v>64</v>
      </c>
      <c r="E17" s="199" t="s">
        <v>6</v>
      </c>
      <c r="F17" s="198">
        <v>284</v>
      </c>
      <c r="G17" s="219">
        <f t="shared" si="0"/>
        <v>42.6</v>
      </c>
      <c r="H17" s="199">
        <v>22</v>
      </c>
      <c r="I17" s="199">
        <v>0</v>
      </c>
      <c r="J17" s="199">
        <v>17</v>
      </c>
      <c r="K17" s="199">
        <v>17</v>
      </c>
      <c r="L17" s="231">
        <f t="shared" si="1"/>
        <v>98.6</v>
      </c>
      <c r="M17" s="235"/>
      <c r="N17" s="87"/>
    </row>
    <row r="18" spans="1:14">
      <c r="A18" s="198">
        <v>16</v>
      </c>
      <c r="B18" s="225" t="s">
        <v>219</v>
      </c>
      <c r="C18" s="199" t="s">
        <v>103</v>
      </c>
      <c r="D18" s="199" t="s">
        <v>30</v>
      </c>
      <c r="E18" s="199" t="s">
        <v>6</v>
      </c>
      <c r="F18" s="226">
        <v>235</v>
      </c>
      <c r="G18" s="219">
        <f t="shared" si="0"/>
        <v>35.25</v>
      </c>
      <c r="H18" s="199">
        <v>16</v>
      </c>
      <c r="I18" s="199">
        <v>16</v>
      </c>
      <c r="J18" s="199">
        <v>15</v>
      </c>
      <c r="K18" s="199">
        <v>16</v>
      </c>
      <c r="L18" s="231">
        <f t="shared" si="1"/>
        <v>98.25</v>
      </c>
      <c r="M18" s="235"/>
      <c r="N18" s="87"/>
    </row>
    <row r="19" spans="1:14">
      <c r="A19" s="198">
        <v>17</v>
      </c>
      <c r="B19" s="225" t="s">
        <v>311</v>
      </c>
      <c r="C19" s="199" t="s">
        <v>329</v>
      </c>
      <c r="D19" s="199" t="s">
        <v>64</v>
      </c>
      <c r="E19" s="199" t="s">
        <v>6</v>
      </c>
      <c r="F19" s="198">
        <v>286</v>
      </c>
      <c r="G19" s="219">
        <f t="shared" si="0"/>
        <v>42.9</v>
      </c>
      <c r="H19" s="199">
        <v>8</v>
      </c>
      <c r="I19" s="199">
        <v>12</v>
      </c>
      <c r="J19" s="199">
        <v>18</v>
      </c>
      <c r="K19" s="199">
        <v>15</v>
      </c>
      <c r="L19" s="231">
        <f t="shared" si="1"/>
        <v>95.9</v>
      </c>
      <c r="M19" s="235"/>
      <c r="N19" s="87"/>
    </row>
    <row r="20" spans="1:14">
      <c r="A20" s="198">
        <v>18</v>
      </c>
      <c r="B20" s="225" t="s">
        <v>307</v>
      </c>
      <c r="C20" s="199" t="s">
        <v>54</v>
      </c>
      <c r="D20" s="199" t="s">
        <v>20</v>
      </c>
      <c r="E20" s="199" t="s">
        <v>65</v>
      </c>
      <c r="F20" s="198">
        <v>300</v>
      </c>
      <c r="G20" s="219">
        <f t="shared" si="0"/>
        <v>45</v>
      </c>
      <c r="H20" s="199">
        <v>12</v>
      </c>
      <c r="I20" s="199">
        <v>17</v>
      </c>
      <c r="J20" s="199">
        <v>20</v>
      </c>
      <c r="K20" s="199">
        <v>0</v>
      </c>
      <c r="L20" s="231">
        <f t="shared" si="1"/>
        <v>94</v>
      </c>
      <c r="M20" s="235"/>
      <c r="N20" s="87"/>
    </row>
    <row r="21" spans="1:14">
      <c r="A21" s="9">
        <v>19</v>
      </c>
      <c r="B21" s="17" t="s">
        <v>316</v>
      </c>
      <c r="C21" s="7" t="s">
        <v>92</v>
      </c>
      <c r="D21" s="7" t="s">
        <v>64</v>
      </c>
      <c r="E21" s="7" t="s">
        <v>6</v>
      </c>
      <c r="F21" s="9">
        <v>285</v>
      </c>
      <c r="G21" s="166">
        <f t="shared" si="0"/>
        <v>42.75</v>
      </c>
      <c r="H21" s="7">
        <v>13</v>
      </c>
      <c r="I21" s="7">
        <v>11</v>
      </c>
      <c r="J21" s="7">
        <v>12</v>
      </c>
      <c r="K21" s="7">
        <v>13</v>
      </c>
      <c r="L21" s="232">
        <f t="shared" si="1"/>
        <v>91.75</v>
      </c>
      <c r="M21" s="240"/>
      <c r="N21" s="87"/>
    </row>
    <row r="22" spans="1:14">
      <c r="A22" s="9">
        <v>20</v>
      </c>
      <c r="B22" s="17" t="s">
        <v>222</v>
      </c>
      <c r="C22" s="7" t="s">
        <v>94</v>
      </c>
      <c r="D22" s="7" t="s">
        <v>30</v>
      </c>
      <c r="E22" s="7" t="s">
        <v>65</v>
      </c>
      <c r="F22" s="9">
        <v>268</v>
      </c>
      <c r="G22" s="166">
        <f t="shared" si="0"/>
        <v>40.199999999999996</v>
      </c>
      <c r="H22" s="7">
        <v>10</v>
      </c>
      <c r="I22" s="7">
        <v>14</v>
      </c>
      <c r="J22" s="7">
        <v>14</v>
      </c>
      <c r="K22" s="7">
        <v>12</v>
      </c>
      <c r="L22" s="232">
        <f t="shared" si="1"/>
        <v>90.199999999999989</v>
      </c>
      <c r="M22" s="240"/>
      <c r="N22" s="87"/>
    </row>
    <row r="23" spans="1:14">
      <c r="A23" s="9">
        <v>21</v>
      </c>
      <c r="B23" s="17" t="s">
        <v>311</v>
      </c>
      <c r="C23" s="7" t="s">
        <v>79</v>
      </c>
      <c r="D23" s="7" t="s">
        <v>64</v>
      </c>
      <c r="E23" s="7" t="s">
        <v>6</v>
      </c>
      <c r="F23" s="227">
        <v>229</v>
      </c>
      <c r="G23" s="166">
        <f t="shared" si="0"/>
        <v>34.35</v>
      </c>
      <c r="H23" s="7">
        <v>14</v>
      </c>
      <c r="I23" s="7">
        <v>15</v>
      </c>
      <c r="J23" s="7">
        <v>9</v>
      </c>
      <c r="K23" s="7">
        <v>5</v>
      </c>
      <c r="L23" s="232">
        <f t="shared" si="1"/>
        <v>77.349999999999994</v>
      </c>
      <c r="M23" s="240"/>
      <c r="N23" s="87"/>
    </row>
    <row r="24" spans="1:14">
      <c r="A24" s="9">
        <v>22</v>
      </c>
      <c r="B24" s="17" t="s">
        <v>316</v>
      </c>
      <c r="C24" s="7" t="s">
        <v>93</v>
      </c>
      <c r="D24" s="7" t="s">
        <v>64</v>
      </c>
      <c r="E24" s="7" t="s">
        <v>6</v>
      </c>
      <c r="F24" s="9">
        <v>266</v>
      </c>
      <c r="G24" s="166">
        <f t="shared" si="0"/>
        <v>39.9</v>
      </c>
      <c r="H24" s="7">
        <v>11</v>
      </c>
      <c r="I24" s="7">
        <v>13</v>
      </c>
      <c r="J24" s="7">
        <v>7</v>
      </c>
      <c r="K24" s="7">
        <v>4</v>
      </c>
      <c r="L24" s="232">
        <f t="shared" si="1"/>
        <v>74.900000000000006</v>
      </c>
      <c r="M24" s="240"/>
      <c r="N24" s="87"/>
    </row>
    <row r="25" spans="1:14">
      <c r="A25" s="9">
        <v>23</v>
      </c>
      <c r="B25" s="17" t="s">
        <v>316</v>
      </c>
      <c r="C25" s="7" t="s">
        <v>328</v>
      </c>
      <c r="D25" s="7" t="s">
        <v>64</v>
      </c>
      <c r="E25" s="7" t="s">
        <v>6</v>
      </c>
      <c r="F25" s="227">
        <v>206</v>
      </c>
      <c r="G25" s="166">
        <f t="shared" si="0"/>
        <v>30.9</v>
      </c>
      <c r="H25" s="7">
        <v>6</v>
      </c>
      <c r="I25" s="7">
        <v>10</v>
      </c>
      <c r="J25" s="7">
        <v>11</v>
      </c>
      <c r="K25" s="7">
        <v>14</v>
      </c>
      <c r="L25" s="232">
        <f t="shared" si="1"/>
        <v>71.900000000000006</v>
      </c>
      <c r="M25" s="240"/>
      <c r="N25" s="87"/>
    </row>
    <row r="26" spans="1:14">
      <c r="A26" s="9">
        <v>24</v>
      </c>
      <c r="B26" s="17" t="s">
        <v>302</v>
      </c>
      <c r="C26" s="7" t="s">
        <v>109</v>
      </c>
      <c r="D26" s="7" t="s">
        <v>64</v>
      </c>
      <c r="E26" s="7" t="s">
        <v>6</v>
      </c>
      <c r="F26" s="227">
        <v>229</v>
      </c>
      <c r="G26" s="166">
        <f t="shared" si="0"/>
        <v>34.35</v>
      </c>
      <c r="H26" s="7">
        <v>7</v>
      </c>
      <c r="I26" s="7">
        <v>9</v>
      </c>
      <c r="J26" s="7">
        <v>8</v>
      </c>
      <c r="K26" s="7">
        <v>10</v>
      </c>
      <c r="L26" s="232">
        <f t="shared" si="1"/>
        <v>68.349999999999994</v>
      </c>
      <c r="M26" s="240"/>
      <c r="N26" s="87"/>
    </row>
    <row r="27" spans="1:14">
      <c r="A27" s="9">
        <v>25</v>
      </c>
      <c r="B27" s="17" t="s">
        <v>316</v>
      </c>
      <c r="C27" s="7" t="s">
        <v>78</v>
      </c>
      <c r="D27" s="7" t="s">
        <v>64</v>
      </c>
      <c r="E27" s="7" t="s">
        <v>6</v>
      </c>
      <c r="F27" s="227">
        <v>239</v>
      </c>
      <c r="G27" s="166">
        <f t="shared" si="0"/>
        <v>35.85</v>
      </c>
      <c r="H27" s="7">
        <v>9</v>
      </c>
      <c r="I27" s="7">
        <v>0</v>
      </c>
      <c r="J27" s="7">
        <v>10</v>
      </c>
      <c r="K27" s="7">
        <v>7</v>
      </c>
      <c r="L27" s="232">
        <f t="shared" si="1"/>
        <v>61.85</v>
      </c>
      <c r="M27" s="240"/>
      <c r="N27" s="87"/>
    </row>
    <row r="28" spans="1:14">
      <c r="A28" s="9">
        <v>26</v>
      </c>
      <c r="B28" s="17" t="s">
        <v>222</v>
      </c>
      <c r="C28" s="7" t="s">
        <v>81</v>
      </c>
      <c r="D28" s="7" t="s">
        <v>30</v>
      </c>
      <c r="E28" s="7" t="s">
        <v>65</v>
      </c>
      <c r="F28" s="227">
        <v>254</v>
      </c>
      <c r="G28" s="166">
        <f t="shared" si="0"/>
        <v>38.1</v>
      </c>
      <c r="H28" s="7">
        <v>5</v>
      </c>
      <c r="I28" s="7">
        <v>7</v>
      </c>
      <c r="J28" s="7">
        <v>0</v>
      </c>
      <c r="K28" s="7">
        <v>8</v>
      </c>
      <c r="L28" s="232">
        <f t="shared" si="1"/>
        <v>58.1</v>
      </c>
      <c r="M28" s="240"/>
      <c r="N28" s="87"/>
    </row>
    <row r="29" spans="1:14">
      <c r="A29" s="9">
        <v>27</v>
      </c>
      <c r="B29" s="17" t="s">
        <v>311</v>
      </c>
      <c r="C29" s="7" t="s">
        <v>106</v>
      </c>
      <c r="D29" s="7" t="s">
        <v>64</v>
      </c>
      <c r="E29" s="7" t="s">
        <v>6</v>
      </c>
      <c r="F29" s="227">
        <v>204</v>
      </c>
      <c r="G29" s="166">
        <f t="shared" si="0"/>
        <v>30.599999999999998</v>
      </c>
      <c r="H29" s="7">
        <v>4</v>
      </c>
      <c r="I29" s="7">
        <v>8</v>
      </c>
      <c r="J29" s="7">
        <v>6</v>
      </c>
      <c r="K29" s="7">
        <v>6</v>
      </c>
      <c r="L29" s="232">
        <f t="shared" si="1"/>
        <v>54.599999999999994</v>
      </c>
      <c r="M29" s="87"/>
      <c r="N29" s="87"/>
    </row>
    <row r="30" spans="1:14">
      <c r="A30" s="9">
        <v>28</v>
      </c>
      <c r="B30" s="17" t="s">
        <v>223</v>
      </c>
      <c r="C30" s="7" t="s">
        <v>75</v>
      </c>
      <c r="D30" s="7" t="s">
        <v>19</v>
      </c>
      <c r="E30" s="7" t="s">
        <v>65</v>
      </c>
      <c r="F30" s="227">
        <v>235</v>
      </c>
      <c r="G30" s="166">
        <f t="shared" si="0"/>
        <v>35.25</v>
      </c>
      <c r="H30" s="7">
        <v>2</v>
      </c>
      <c r="I30" s="7">
        <v>6</v>
      </c>
      <c r="J30" s="7">
        <v>0</v>
      </c>
      <c r="K30" s="7">
        <v>9</v>
      </c>
      <c r="L30" s="232">
        <f t="shared" si="1"/>
        <v>52.25</v>
      </c>
      <c r="M30" s="240"/>
      <c r="N30" s="87"/>
    </row>
    <row r="31" spans="1:14">
      <c r="A31" s="9">
        <v>29</v>
      </c>
      <c r="B31" s="17" t="s">
        <v>224</v>
      </c>
      <c r="C31" s="7" t="s">
        <v>95</v>
      </c>
      <c r="D31" s="7" t="s">
        <v>19</v>
      </c>
      <c r="E31" s="7" t="s">
        <v>65</v>
      </c>
      <c r="F31" s="227">
        <v>233</v>
      </c>
      <c r="G31" s="166">
        <f t="shared" si="0"/>
        <v>34.949999999999996</v>
      </c>
      <c r="H31" s="7">
        <v>3</v>
      </c>
      <c r="I31" s="7">
        <v>5</v>
      </c>
      <c r="J31" s="7">
        <v>5</v>
      </c>
      <c r="K31" s="7">
        <v>3</v>
      </c>
      <c r="L31" s="232">
        <f t="shared" si="1"/>
        <v>50.949999999999996</v>
      </c>
      <c r="M31" s="240"/>
      <c r="N31" s="87"/>
    </row>
    <row r="32" spans="1:14">
      <c r="A32" s="9">
        <v>30</v>
      </c>
      <c r="B32" s="17" t="s">
        <v>222</v>
      </c>
      <c r="C32" s="7" t="s">
        <v>157</v>
      </c>
      <c r="D32" s="7" t="s">
        <v>30</v>
      </c>
      <c r="E32" s="7" t="s">
        <v>65</v>
      </c>
      <c r="F32" s="227">
        <v>251</v>
      </c>
      <c r="G32" s="166">
        <f t="shared" si="0"/>
        <v>37.65</v>
      </c>
      <c r="H32" s="7">
        <v>0</v>
      </c>
      <c r="I32" s="7">
        <v>0</v>
      </c>
      <c r="J32" s="7">
        <v>0</v>
      </c>
      <c r="K32" s="7">
        <v>0</v>
      </c>
      <c r="L32" s="232">
        <f t="shared" si="1"/>
        <v>37.65</v>
      </c>
      <c r="M32" s="240"/>
      <c r="N32" s="87"/>
    </row>
    <row r="33" spans="1:12">
      <c r="C33" s="45"/>
      <c r="D33" s="45"/>
      <c r="E33" s="45"/>
      <c r="F33" s="45"/>
      <c r="G33" s="168"/>
      <c r="H33" s="45"/>
      <c r="I33" s="45"/>
      <c r="J33" s="45"/>
      <c r="K33" s="45"/>
      <c r="L33" s="168"/>
    </row>
    <row r="34" spans="1:12">
      <c r="A34" s="30"/>
      <c r="B34" s="7"/>
      <c r="C34" s="7"/>
      <c r="D34" s="7"/>
      <c r="E34" s="7"/>
      <c r="F34" s="45"/>
      <c r="G34" s="168"/>
      <c r="H34" s="45"/>
      <c r="I34" s="45"/>
      <c r="J34" s="45"/>
      <c r="K34" s="45"/>
      <c r="L34" s="168"/>
    </row>
    <row r="35" spans="1:12">
      <c r="A35" s="30"/>
      <c r="B35" s="34"/>
      <c r="C35" s="7"/>
      <c r="D35" s="7"/>
      <c r="E35" s="7"/>
      <c r="F35" s="45"/>
      <c r="G35" s="168"/>
      <c r="H35" s="45"/>
      <c r="I35" s="45"/>
      <c r="J35" s="45"/>
      <c r="K35" s="45"/>
      <c r="L35" s="168"/>
    </row>
    <row r="36" spans="1:12">
      <c r="A36" s="30"/>
      <c r="B36" s="7"/>
      <c r="C36" s="7"/>
      <c r="D36" s="7"/>
      <c r="E36" s="7"/>
      <c r="F36" s="45"/>
      <c r="G36" s="168"/>
      <c r="H36" s="45"/>
      <c r="I36" s="45"/>
      <c r="J36" s="45"/>
      <c r="K36" s="45"/>
      <c r="L36" s="168"/>
    </row>
    <row r="37" spans="1:12">
      <c r="A37" s="30"/>
      <c r="B37" s="7"/>
      <c r="C37" s="7"/>
      <c r="D37" s="7"/>
      <c r="E37" s="7"/>
      <c r="F37" s="45"/>
      <c r="G37" s="168"/>
      <c r="H37" s="45"/>
      <c r="I37" s="45"/>
      <c r="J37" s="45"/>
      <c r="K37" s="45"/>
      <c r="L37" s="168"/>
    </row>
    <row r="38" spans="1:12">
      <c r="A38" s="30"/>
      <c r="B38" s="34"/>
      <c r="C38" s="7"/>
      <c r="D38" s="7"/>
      <c r="E38" s="7"/>
      <c r="F38" s="45"/>
      <c r="G38" s="168"/>
      <c r="H38" s="45"/>
      <c r="I38" s="45"/>
      <c r="J38" s="45"/>
      <c r="K38" s="45"/>
      <c r="L38" s="168"/>
    </row>
    <row r="39" spans="1:12">
      <c r="A39" s="30"/>
      <c r="B39" s="46"/>
      <c r="C39" s="7"/>
      <c r="D39" s="7"/>
      <c r="E39" s="7"/>
      <c r="F39" s="45"/>
      <c r="G39" s="168"/>
      <c r="H39" s="45"/>
      <c r="I39" s="45"/>
      <c r="J39" s="45"/>
      <c r="K39" s="45"/>
      <c r="L39" s="168"/>
    </row>
    <row r="40" spans="1:12">
      <c r="A40" s="30"/>
      <c r="B40" s="7"/>
      <c r="C40" s="7"/>
      <c r="D40" s="7"/>
      <c r="E40" s="7"/>
      <c r="F40" s="45"/>
      <c r="G40" s="168"/>
      <c r="H40" s="45"/>
      <c r="I40" s="45"/>
      <c r="J40" s="45"/>
      <c r="K40" s="45"/>
      <c r="L40" s="168"/>
    </row>
    <row r="41" spans="1:12">
      <c r="A41" s="30"/>
      <c r="B41" s="34"/>
      <c r="C41" s="7"/>
      <c r="D41" s="7"/>
      <c r="E41" s="7"/>
      <c r="F41" s="45"/>
      <c r="G41" s="168"/>
      <c r="H41" s="45"/>
      <c r="I41" s="45"/>
      <c r="J41" s="45"/>
      <c r="K41" s="45"/>
      <c r="L41" s="168"/>
    </row>
    <row r="42" spans="1:12">
      <c r="A42" s="30"/>
      <c r="B42" s="7"/>
      <c r="C42" s="7"/>
      <c r="D42" s="7"/>
      <c r="E42" s="7"/>
      <c r="F42" s="45"/>
      <c r="G42" s="168"/>
      <c r="H42" s="45"/>
      <c r="I42" s="45"/>
      <c r="J42" s="45"/>
      <c r="K42" s="45"/>
      <c r="L42" s="168"/>
    </row>
  </sheetData>
  <sortState ref="A1:V41">
    <sortCondition descending="1" ref="L1:L41"/>
  </sortState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H1" sqref="H1"/>
    </sheetView>
  </sheetViews>
  <sheetFormatPr defaultRowHeight="14.5"/>
  <cols>
    <col min="1" max="1" width="4.90625" customWidth="1"/>
    <col min="2" max="2" width="5.7265625" customWidth="1"/>
    <col min="3" max="3" width="9.6328125" customWidth="1"/>
    <col min="4" max="4" width="17.54296875" style="171" customWidth="1"/>
    <col min="5" max="5" width="8.7265625" style="171"/>
    <col min="6" max="6" width="9.90625" style="171" customWidth="1"/>
    <col min="7" max="7" width="11.36328125" customWidth="1"/>
  </cols>
  <sheetData>
    <row r="1" spans="1:7">
      <c r="A1" s="47" t="s">
        <v>497</v>
      </c>
      <c r="B1" s="47"/>
      <c r="C1" s="47" t="s">
        <v>0</v>
      </c>
      <c r="D1" s="47" t="s">
        <v>409</v>
      </c>
      <c r="E1" s="173" t="s">
        <v>489</v>
      </c>
      <c r="F1" s="173" t="s">
        <v>490</v>
      </c>
      <c r="G1" s="173" t="s">
        <v>491</v>
      </c>
    </row>
    <row r="2" spans="1:7">
      <c r="A2" s="45">
        <v>1</v>
      </c>
      <c r="B2" s="45" t="s">
        <v>498</v>
      </c>
      <c r="C2" s="45" t="s">
        <v>221</v>
      </c>
      <c r="D2" s="45" t="s">
        <v>499</v>
      </c>
      <c r="E2" s="172">
        <v>9.9016203703703701E-4</v>
      </c>
      <c r="F2" s="172">
        <v>7.2789351851851845E-4</v>
      </c>
      <c r="G2" s="172">
        <f t="shared" ref="G2:G30" si="0">SUM(E2:F2)</f>
        <v>1.7180555555555556E-3</v>
      </c>
    </row>
    <row r="3" spans="1:7">
      <c r="A3" s="45">
        <v>2</v>
      </c>
      <c r="B3" s="45" t="s">
        <v>498</v>
      </c>
      <c r="C3" s="45" t="s">
        <v>262</v>
      </c>
      <c r="D3" s="45" t="s">
        <v>263</v>
      </c>
      <c r="E3" s="172">
        <v>9.8182870370370373E-4</v>
      </c>
      <c r="F3" s="172">
        <v>7.3761574074074083E-4</v>
      </c>
      <c r="G3" s="172">
        <f t="shared" si="0"/>
        <v>1.7194444444444444E-3</v>
      </c>
    </row>
    <row r="4" spans="1:7">
      <c r="A4" s="45">
        <v>3</v>
      </c>
      <c r="B4" s="45" t="s">
        <v>498</v>
      </c>
      <c r="C4" s="45" t="s">
        <v>261</v>
      </c>
      <c r="D4" s="45" t="s">
        <v>135</v>
      </c>
      <c r="E4" s="172">
        <v>9.7488425925925922E-4</v>
      </c>
      <c r="F4" s="172">
        <v>7.4988425925925928E-4</v>
      </c>
      <c r="G4" s="172">
        <f t="shared" si="0"/>
        <v>1.7247685185185185E-3</v>
      </c>
    </row>
    <row r="5" spans="1:7">
      <c r="A5" s="45">
        <v>4</v>
      </c>
      <c r="B5" s="45" t="s">
        <v>498</v>
      </c>
      <c r="C5" s="45" t="s">
        <v>221</v>
      </c>
      <c r="D5" s="45" t="s">
        <v>71</v>
      </c>
      <c r="E5" s="172">
        <v>9.8749999999999988E-4</v>
      </c>
      <c r="F5" s="172">
        <v>7.5254629629629619E-4</v>
      </c>
      <c r="G5" s="172">
        <f t="shared" si="0"/>
        <v>1.740046296296296E-3</v>
      </c>
    </row>
    <row r="6" spans="1:7">
      <c r="A6" s="45">
        <v>5</v>
      </c>
      <c r="B6" s="45" t="s">
        <v>498</v>
      </c>
      <c r="C6" s="45" t="s">
        <v>359</v>
      </c>
      <c r="D6" s="45" t="s">
        <v>360</v>
      </c>
      <c r="E6" s="172">
        <v>1.0377314814814815E-3</v>
      </c>
      <c r="F6" s="172">
        <v>7.7407407407407416E-4</v>
      </c>
      <c r="G6" s="172">
        <f t="shared" si="0"/>
        <v>1.8118055555555557E-3</v>
      </c>
    </row>
    <row r="7" spans="1:7">
      <c r="A7" s="45">
        <v>6</v>
      </c>
      <c r="B7" s="45" t="s">
        <v>498</v>
      </c>
      <c r="C7" s="45" t="s">
        <v>221</v>
      </c>
      <c r="D7" s="45" t="s">
        <v>121</v>
      </c>
      <c r="E7" s="172">
        <v>1.0232638888888889E-3</v>
      </c>
      <c r="F7" s="172">
        <v>8.0092592592592585E-4</v>
      </c>
      <c r="G7" s="172">
        <f t="shared" si="0"/>
        <v>1.8241898148148147E-3</v>
      </c>
    </row>
    <row r="8" spans="1:7">
      <c r="A8" s="45">
        <v>7</v>
      </c>
      <c r="B8" s="45" t="s">
        <v>498</v>
      </c>
      <c r="C8" s="45" t="s">
        <v>320</v>
      </c>
      <c r="D8" s="45" t="s">
        <v>52</v>
      </c>
      <c r="E8" s="172">
        <v>1.0179398148148148E-3</v>
      </c>
      <c r="F8" s="172">
        <v>8.0821759259259258E-4</v>
      </c>
      <c r="G8" s="172">
        <f t="shared" si="0"/>
        <v>1.8261574074074074E-3</v>
      </c>
    </row>
    <row r="9" spans="1:7">
      <c r="A9" s="45">
        <v>8</v>
      </c>
      <c r="B9" s="45" t="s">
        <v>498</v>
      </c>
      <c r="C9" s="45" t="s">
        <v>222</v>
      </c>
      <c r="D9" s="45" t="s">
        <v>98</v>
      </c>
      <c r="E9" s="172">
        <v>1.0424768518518519E-3</v>
      </c>
      <c r="F9" s="172">
        <v>7.8831018518518519E-4</v>
      </c>
      <c r="G9" s="172">
        <f t="shared" si="0"/>
        <v>1.830787037037037E-3</v>
      </c>
    </row>
    <row r="10" spans="1:7">
      <c r="A10" s="45">
        <v>9</v>
      </c>
      <c r="B10" s="45" t="s">
        <v>498</v>
      </c>
      <c r="C10" s="45" t="s">
        <v>262</v>
      </c>
      <c r="D10" s="45" t="s">
        <v>264</v>
      </c>
      <c r="E10" s="172">
        <v>1.0442129629629629E-3</v>
      </c>
      <c r="F10" s="172">
        <v>8.1226851851851848E-4</v>
      </c>
      <c r="G10" s="172">
        <f t="shared" si="0"/>
        <v>1.8564814814814815E-3</v>
      </c>
    </row>
    <row r="11" spans="1:7">
      <c r="A11" s="45">
        <v>10</v>
      </c>
      <c r="B11" s="45" t="s">
        <v>498</v>
      </c>
      <c r="C11" s="45" t="s">
        <v>302</v>
      </c>
      <c r="D11" s="45" t="s">
        <v>120</v>
      </c>
      <c r="E11" s="172">
        <v>1.1111111111111111E-3</v>
      </c>
      <c r="F11" s="172">
        <v>7.5833333333333341E-4</v>
      </c>
      <c r="G11" s="172">
        <f t="shared" si="0"/>
        <v>1.8694444444444444E-3</v>
      </c>
    </row>
    <row r="12" spans="1:7">
      <c r="A12" s="45">
        <v>11</v>
      </c>
      <c r="B12" s="45" t="s">
        <v>498</v>
      </c>
      <c r="C12" s="45" t="s">
        <v>222</v>
      </c>
      <c r="D12" s="45" t="s">
        <v>265</v>
      </c>
      <c r="E12" s="172">
        <v>1.0759259259259259E-3</v>
      </c>
      <c r="F12" s="172">
        <v>8.00462962962963E-4</v>
      </c>
      <c r="G12" s="172">
        <f t="shared" si="0"/>
        <v>1.8763888888888888E-3</v>
      </c>
    </row>
    <row r="13" spans="1:7">
      <c r="A13" s="45">
        <v>12</v>
      </c>
      <c r="B13" s="45" t="s">
        <v>498</v>
      </c>
      <c r="C13" s="45" t="s">
        <v>222</v>
      </c>
      <c r="D13" s="45" t="s">
        <v>267</v>
      </c>
      <c r="E13" s="172">
        <v>1.0694444444444445E-3</v>
      </c>
      <c r="F13" s="172">
        <v>8.137731481481481E-4</v>
      </c>
      <c r="G13" s="172">
        <f t="shared" si="0"/>
        <v>1.8832175925925926E-3</v>
      </c>
    </row>
    <row r="14" spans="1:7">
      <c r="A14" s="45">
        <v>13</v>
      </c>
      <c r="B14" s="45" t="s">
        <v>498</v>
      </c>
      <c r="C14" s="45" t="s">
        <v>221</v>
      </c>
      <c r="D14" s="45" t="s">
        <v>500</v>
      </c>
      <c r="E14" s="172">
        <v>1.0562499999999999E-3</v>
      </c>
      <c r="F14" s="172">
        <v>8.3472222222222227E-4</v>
      </c>
      <c r="G14" s="172">
        <f t="shared" si="0"/>
        <v>1.8909722222222223E-3</v>
      </c>
    </row>
    <row r="15" spans="1:7">
      <c r="A15" s="45">
        <v>14</v>
      </c>
      <c r="B15" s="45" t="s">
        <v>498</v>
      </c>
      <c r="C15" s="45" t="s">
        <v>306</v>
      </c>
      <c r="D15" s="45" t="s">
        <v>173</v>
      </c>
      <c r="E15" s="172">
        <v>1.0699074074074074E-3</v>
      </c>
      <c r="F15" s="172">
        <v>8.2118055555555557E-4</v>
      </c>
      <c r="G15" s="172">
        <f t="shared" si="0"/>
        <v>1.8910879629629629E-3</v>
      </c>
    </row>
    <row r="16" spans="1:7">
      <c r="A16" s="45">
        <v>15</v>
      </c>
      <c r="B16" s="45" t="s">
        <v>498</v>
      </c>
      <c r="C16" s="45" t="s">
        <v>316</v>
      </c>
      <c r="D16" s="45" t="s">
        <v>501</v>
      </c>
      <c r="E16" s="172">
        <v>1.0582175925925926E-3</v>
      </c>
      <c r="F16" s="172">
        <v>8.4675925925925934E-4</v>
      </c>
      <c r="G16" s="172">
        <f t="shared" si="0"/>
        <v>1.9049768518518519E-3</v>
      </c>
    </row>
    <row r="17" spans="1:7">
      <c r="A17" s="45">
        <v>16</v>
      </c>
      <c r="B17" s="45" t="s">
        <v>498</v>
      </c>
      <c r="C17" s="45" t="s">
        <v>228</v>
      </c>
      <c r="D17" s="45" t="s">
        <v>88</v>
      </c>
      <c r="E17" s="172">
        <v>1.088773148148148E-3</v>
      </c>
      <c r="F17" s="172">
        <v>8.3715277777777781E-4</v>
      </c>
      <c r="G17" s="172">
        <f t="shared" si="0"/>
        <v>1.9259259259259258E-3</v>
      </c>
    </row>
    <row r="18" spans="1:7">
      <c r="A18" s="45">
        <v>17</v>
      </c>
      <c r="B18" s="45" t="s">
        <v>498</v>
      </c>
      <c r="C18" s="45" t="s">
        <v>224</v>
      </c>
      <c r="D18" s="45" t="s">
        <v>68</v>
      </c>
      <c r="E18" s="172">
        <v>1.0908564814814815E-3</v>
      </c>
      <c r="F18" s="172">
        <v>8.4050925925925916E-4</v>
      </c>
      <c r="G18" s="172">
        <f t="shared" si="0"/>
        <v>1.9313657407407407E-3</v>
      </c>
    </row>
    <row r="19" spans="1:7">
      <c r="A19" s="45">
        <v>18</v>
      </c>
      <c r="B19" s="45" t="s">
        <v>498</v>
      </c>
      <c r="C19" s="45" t="s">
        <v>261</v>
      </c>
      <c r="D19" s="45" t="s">
        <v>69</v>
      </c>
      <c r="E19" s="172">
        <v>1.0971064814814815E-3</v>
      </c>
      <c r="F19" s="172">
        <v>8.4236111111111111E-4</v>
      </c>
      <c r="G19" s="172">
        <f t="shared" si="0"/>
        <v>1.9394675925925925E-3</v>
      </c>
    </row>
    <row r="20" spans="1:7">
      <c r="A20" s="45">
        <v>19</v>
      </c>
      <c r="B20" s="45" t="s">
        <v>498</v>
      </c>
      <c r="C20" s="45" t="s">
        <v>262</v>
      </c>
      <c r="D20" s="45" t="s">
        <v>67</v>
      </c>
      <c r="E20" s="172">
        <v>1.207175925925926E-3</v>
      </c>
      <c r="F20" s="172">
        <v>7.378472222222222E-4</v>
      </c>
      <c r="G20" s="172">
        <f t="shared" si="0"/>
        <v>1.9450231481481482E-3</v>
      </c>
    </row>
    <row r="21" spans="1:7">
      <c r="A21" s="45">
        <v>20</v>
      </c>
      <c r="B21" s="45" t="s">
        <v>498</v>
      </c>
      <c r="C21" s="45" t="s">
        <v>228</v>
      </c>
      <c r="D21" s="45" t="s">
        <v>59</v>
      </c>
      <c r="E21" s="172">
        <v>1.1113425925925926E-3</v>
      </c>
      <c r="F21" s="172">
        <v>8.4467592592592591E-4</v>
      </c>
      <c r="G21" s="172">
        <f t="shared" si="0"/>
        <v>1.9560185185185184E-3</v>
      </c>
    </row>
    <row r="22" spans="1:7">
      <c r="A22" s="45">
        <v>21</v>
      </c>
      <c r="B22" s="45" t="s">
        <v>498</v>
      </c>
      <c r="C22" s="45" t="s">
        <v>221</v>
      </c>
      <c r="D22" s="45" t="s">
        <v>386</v>
      </c>
      <c r="E22" s="172">
        <v>1.1070601851851851E-3</v>
      </c>
      <c r="F22" s="172">
        <v>8.5381944444444448E-4</v>
      </c>
      <c r="G22" s="172">
        <f t="shared" si="0"/>
        <v>1.9608796296296297E-3</v>
      </c>
    </row>
    <row r="23" spans="1:7">
      <c r="A23" s="45">
        <v>22</v>
      </c>
      <c r="B23" s="45" t="s">
        <v>498</v>
      </c>
      <c r="C23" s="45" t="s">
        <v>310</v>
      </c>
      <c r="D23" s="45" t="s">
        <v>502</v>
      </c>
      <c r="E23" s="172">
        <v>1.0982638888888889E-3</v>
      </c>
      <c r="F23" s="172">
        <v>8.6504629629629637E-4</v>
      </c>
      <c r="G23" s="172">
        <f t="shared" si="0"/>
        <v>1.9633101851851851E-3</v>
      </c>
    </row>
    <row r="24" spans="1:7">
      <c r="A24" s="45">
        <v>23</v>
      </c>
      <c r="B24" s="45" t="s">
        <v>498</v>
      </c>
      <c r="C24" s="45" t="s">
        <v>222</v>
      </c>
      <c r="D24" s="45" t="s">
        <v>60</v>
      </c>
      <c r="E24" s="172">
        <v>1.1186342592592593E-3</v>
      </c>
      <c r="F24" s="172">
        <v>8.4502314814814813E-4</v>
      </c>
      <c r="G24" s="172">
        <f t="shared" si="0"/>
        <v>1.9636574074074075E-3</v>
      </c>
    </row>
    <row r="25" spans="1:7">
      <c r="A25" s="45">
        <v>24</v>
      </c>
      <c r="B25" s="45" t="s">
        <v>498</v>
      </c>
      <c r="C25" s="45" t="s">
        <v>316</v>
      </c>
      <c r="D25" s="45" t="s">
        <v>169</v>
      </c>
      <c r="E25" s="172">
        <v>1.1089120370370369E-3</v>
      </c>
      <c r="F25" s="172">
        <v>8.599537037037036E-4</v>
      </c>
      <c r="G25" s="172">
        <f t="shared" si="0"/>
        <v>1.9688657407407406E-3</v>
      </c>
    </row>
    <row r="26" spans="1:7">
      <c r="A26" s="45">
        <v>25</v>
      </c>
      <c r="B26" s="45" t="s">
        <v>498</v>
      </c>
      <c r="C26" s="45" t="s">
        <v>309</v>
      </c>
      <c r="D26" s="45" t="s">
        <v>83</v>
      </c>
      <c r="E26" s="172">
        <v>1.1128472222222223E-3</v>
      </c>
      <c r="F26" s="172">
        <v>8.6006944444444444E-4</v>
      </c>
      <c r="G26" s="172">
        <f t="shared" si="0"/>
        <v>1.9729166666666667E-3</v>
      </c>
    </row>
    <row r="27" spans="1:7">
      <c r="A27" s="45">
        <v>26</v>
      </c>
      <c r="B27" s="45" t="s">
        <v>498</v>
      </c>
      <c r="C27" s="45" t="s">
        <v>320</v>
      </c>
      <c r="D27" s="45" t="s">
        <v>51</v>
      </c>
      <c r="E27" s="172">
        <v>1.1283564814814815E-3</v>
      </c>
      <c r="F27" s="172">
        <v>8.8981481481481496E-4</v>
      </c>
      <c r="G27" s="172">
        <f t="shared" si="0"/>
        <v>2.0181712962962966E-3</v>
      </c>
    </row>
    <row r="28" spans="1:7">
      <c r="A28" s="45">
        <v>27</v>
      </c>
      <c r="B28" s="45" t="s">
        <v>498</v>
      </c>
      <c r="C28" s="45" t="s">
        <v>233</v>
      </c>
      <c r="D28" s="45" t="s">
        <v>142</v>
      </c>
      <c r="E28" s="172">
        <v>1.1315972222222224E-3</v>
      </c>
      <c r="F28" s="172">
        <v>8.9131944444444447E-4</v>
      </c>
      <c r="G28" s="172">
        <f t="shared" si="0"/>
        <v>2.0229166666666668E-3</v>
      </c>
    </row>
    <row r="29" spans="1:7">
      <c r="A29" s="45">
        <v>28</v>
      </c>
      <c r="B29" s="45" t="s">
        <v>498</v>
      </c>
      <c r="C29" s="45" t="s">
        <v>503</v>
      </c>
      <c r="D29" s="45" t="s">
        <v>504</v>
      </c>
      <c r="E29" s="172">
        <v>1.183449074074074E-3</v>
      </c>
      <c r="F29" s="172">
        <v>9.0543981481481476E-4</v>
      </c>
      <c r="G29" s="172">
        <f t="shared" si="0"/>
        <v>2.0888888888888888E-3</v>
      </c>
    </row>
    <row r="30" spans="1:7">
      <c r="A30" s="45">
        <v>29</v>
      </c>
      <c r="B30" s="45" t="s">
        <v>498</v>
      </c>
      <c r="C30" s="45" t="s">
        <v>316</v>
      </c>
      <c r="D30" s="45" t="s">
        <v>356</v>
      </c>
      <c r="E30" s="172">
        <v>1.3611111111111109E-3</v>
      </c>
      <c r="F30" s="172">
        <v>8.1689814814814819E-4</v>
      </c>
      <c r="G30" s="172">
        <f t="shared" si="0"/>
        <v>2.1780092592592589E-3</v>
      </c>
    </row>
    <row r="31" spans="1:7">
      <c r="A31" s="45">
        <v>44</v>
      </c>
      <c r="B31" s="45" t="s">
        <v>498</v>
      </c>
      <c r="C31" s="45" t="s">
        <v>505</v>
      </c>
      <c r="D31" s="45" t="s">
        <v>347</v>
      </c>
      <c r="E31" s="197" t="s">
        <v>506</v>
      </c>
      <c r="F31" s="197">
        <v>8.2175925925925917E-4</v>
      </c>
      <c r="G31" s="172"/>
    </row>
    <row r="32" spans="1:7">
      <c r="A32" s="45">
        <v>57</v>
      </c>
      <c r="B32" s="45" t="s">
        <v>498</v>
      </c>
      <c r="C32" s="45" t="s">
        <v>262</v>
      </c>
      <c r="D32" s="45" t="s">
        <v>507</v>
      </c>
      <c r="E32" s="197">
        <v>1.0039351851851852E-3</v>
      </c>
      <c r="F32" s="197" t="s">
        <v>506</v>
      </c>
      <c r="G32" s="172"/>
    </row>
    <row r="33" spans="1:7">
      <c r="A33" s="45">
        <v>59</v>
      </c>
      <c r="B33" s="45" t="s">
        <v>498</v>
      </c>
      <c r="C33" s="45" t="s">
        <v>316</v>
      </c>
      <c r="D33" s="45" t="s">
        <v>122</v>
      </c>
      <c r="E33" s="197">
        <v>1.063888888888889E-3</v>
      </c>
      <c r="F33" s="197" t="s">
        <v>506</v>
      </c>
      <c r="G33" s="172"/>
    </row>
    <row r="34" spans="1:7">
      <c r="A34" s="45">
        <v>67</v>
      </c>
      <c r="B34" s="45" t="s">
        <v>498</v>
      </c>
      <c r="C34" s="45" t="s">
        <v>262</v>
      </c>
      <c r="D34" s="45" t="s">
        <v>136</v>
      </c>
      <c r="E34" s="197">
        <v>1.0723379629629631E-3</v>
      </c>
      <c r="F34" s="197" t="s">
        <v>506</v>
      </c>
      <c r="G34" s="172"/>
    </row>
    <row r="35" spans="1:7">
      <c r="A35" s="45">
        <v>74</v>
      </c>
      <c r="B35" s="45" t="s">
        <v>498</v>
      </c>
      <c r="C35" s="45" t="s">
        <v>261</v>
      </c>
      <c r="D35" s="45" t="s">
        <v>270</v>
      </c>
      <c r="E35" s="197">
        <v>1.0730324074074075E-3</v>
      </c>
      <c r="F35" s="197" t="s">
        <v>506</v>
      </c>
      <c r="G35" s="172"/>
    </row>
    <row r="36" spans="1:7">
      <c r="A36" s="9"/>
      <c r="B36" s="7"/>
      <c r="C36" s="7"/>
      <c r="D36" s="172"/>
      <c r="E36" s="172"/>
      <c r="F36" s="17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I19" sqref="I19"/>
    </sheetView>
  </sheetViews>
  <sheetFormatPr defaultRowHeight="14.5"/>
  <cols>
    <col min="1" max="1" width="5" customWidth="1"/>
    <col min="2" max="2" width="4.36328125" customWidth="1"/>
    <col min="3" max="3" width="11" customWidth="1"/>
    <col min="4" max="4" width="17.08984375" style="171" customWidth="1"/>
    <col min="5" max="5" width="10.54296875" style="171" customWidth="1"/>
    <col min="6" max="6" width="9.36328125" style="171" customWidth="1"/>
    <col min="7" max="7" width="10.1796875" customWidth="1"/>
  </cols>
  <sheetData>
    <row r="1" spans="1:7">
      <c r="A1" s="47" t="s">
        <v>497</v>
      </c>
      <c r="B1" s="47"/>
      <c r="C1" s="47" t="s">
        <v>0</v>
      </c>
      <c r="D1" s="47" t="s">
        <v>409</v>
      </c>
      <c r="E1" s="173" t="s">
        <v>489</v>
      </c>
      <c r="F1" s="173" t="s">
        <v>490</v>
      </c>
      <c r="G1" s="173" t="s">
        <v>491</v>
      </c>
    </row>
    <row r="2" spans="1:7">
      <c r="A2" s="45">
        <v>1</v>
      </c>
      <c r="B2" s="45" t="s">
        <v>508</v>
      </c>
      <c r="C2" s="45" t="s">
        <v>302</v>
      </c>
      <c r="D2" s="45" t="s">
        <v>325</v>
      </c>
      <c r="E2" s="172">
        <v>1.0311342592592592E-3</v>
      </c>
      <c r="F2" s="172">
        <v>7.413194444444443E-4</v>
      </c>
      <c r="G2" s="172">
        <f t="shared" ref="G2:G23" si="0">SUM(E2:F2)</f>
        <v>1.7724537037037036E-3</v>
      </c>
    </row>
    <row r="3" spans="1:7">
      <c r="A3" s="45">
        <v>2</v>
      </c>
      <c r="B3" s="45" t="s">
        <v>508</v>
      </c>
      <c r="C3" s="45" t="s">
        <v>509</v>
      </c>
      <c r="D3" s="45" t="s">
        <v>216</v>
      </c>
      <c r="E3" s="172">
        <v>1.0172453703703704E-3</v>
      </c>
      <c r="F3" s="172">
        <v>7.6631944444444436E-4</v>
      </c>
      <c r="G3" s="172">
        <f t="shared" si="0"/>
        <v>1.7835648148148146E-3</v>
      </c>
    </row>
    <row r="4" spans="1:7">
      <c r="A4" s="45">
        <v>3</v>
      </c>
      <c r="B4" s="45" t="s">
        <v>508</v>
      </c>
      <c r="C4" s="45" t="s">
        <v>510</v>
      </c>
      <c r="D4" s="45" t="s">
        <v>218</v>
      </c>
      <c r="E4" s="172">
        <v>1.0372685185185185E-3</v>
      </c>
      <c r="F4" s="172">
        <v>8.0405092592592594E-4</v>
      </c>
      <c r="G4" s="172">
        <f t="shared" si="0"/>
        <v>1.8413194444444445E-3</v>
      </c>
    </row>
    <row r="5" spans="1:7">
      <c r="A5" s="45">
        <v>4</v>
      </c>
      <c r="B5" s="45" t="s">
        <v>508</v>
      </c>
      <c r="C5" s="45" t="s">
        <v>224</v>
      </c>
      <c r="D5" s="45" t="s">
        <v>245</v>
      </c>
      <c r="E5" s="172">
        <v>1.0699074074074074E-3</v>
      </c>
      <c r="F5" s="172">
        <v>7.7488425925925912E-4</v>
      </c>
      <c r="G5" s="172">
        <f t="shared" si="0"/>
        <v>1.8447916666666665E-3</v>
      </c>
    </row>
    <row r="6" spans="1:7">
      <c r="A6" s="45">
        <v>5</v>
      </c>
      <c r="B6" s="45" t="s">
        <v>508</v>
      </c>
      <c r="C6" s="45" t="s">
        <v>219</v>
      </c>
      <c r="D6" s="45" t="s">
        <v>511</v>
      </c>
      <c r="E6" s="172">
        <v>1.0655092592592593E-3</v>
      </c>
      <c r="F6" s="172">
        <v>7.8935185185185185E-4</v>
      </c>
      <c r="G6" s="172">
        <f t="shared" si="0"/>
        <v>1.8548611111111112E-3</v>
      </c>
    </row>
    <row r="7" spans="1:7">
      <c r="A7" s="45">
        <v>6</v>
      </c>
      <c r="B7" s="45" t="s">
        <v>508</v>
      </c>
      <c r="C7" s="45" t="s">
        <v>512</v>
      </c>
      <c r="D7" s="45" t="s">
        <v>513</v>
      </c>
      <c r="E7" s="172">
        <v>1.0743055555555556E-3</v>
      </c>
      <c r="F7" s="172">
        <v>8.2106481481481473E-4</v>
      </c>
      <c r="G7" s="172">
        <f t="shared" si="0"/>
        <v>1.8953703703703702E-3</v>
      </c>
    </row>
    <row r="8" spans="1:7">
      <c r="A8" s="45">
        <v>7</v>
      </c>
      <c r="B8" s="45" t="s">
        <v>508</v>
      </c>
      <c r="C8" s="45" t="s">
        <v>326</v>
      </c>
      <c r="D8" s="45" t="s">
        <v>140</v>
      </c>
      <c r="E8" s="172">
        <v>1.10625E-3</v>
      </c>
      <c r="F8" s="172">
        <v>8.0532407407407408E-4</v>
      </c>
      <c r="G8" s="172">
        <f t="shared" si="0"/>
        <v>1.9115740740740742E-3</v>
      </c>
    </row>
    <row r="9" spans="1:7">
      <c r="A9" s="45">
        <v>8</v>
      </c>
      <c r="B9" s="45" t="s">
        <v>508</v>
      </c>
      <c r="C9" s="45" t="s">
        <v>224</v>
      </c>
      <c r="D9" s="45" t="s">
        <v>246</v>
      </c>
      <c r="E9" s="172">
        <v>1.0962962962962964E-3</v>
      </c>
      <c r="F9" s="172">
        <v>8.2418981481481492E-4</v>
      </c>
      <c r="G9" s="172">
        <f t="shared" si="0"/>
        <v>1.9204861111111113E-3</v>
      </c>
    </row>
    <row r="10" spans="1:7">
      <c r="A10" s="45">
        <v>9</v>
      </c>
      <c r="B10" s="45" t="s">
        <v>508</v>
      </c>
      <c r="C10" s="45" t="s">
        <v>505</v>
      </c>
      <c r="D10" s="45" t="s">
        <v>514</v>
      </c>
      <c r="E10" s="172">
        <v>1.0820601851851853E-3</v>
      </c>
      <c r="F10" s="172">
        <v>8.5925925925925926E-4</v>
      </c>
      <c r="G10" s="172">
        <f t="shared" si="0"/>
        <v>1.9413194444444445E-3</v>
      </c>
    </row>
    <row r="11" spans="1:7">
      <c r="A11" s="45">
        <v>10</v>
      </c>
      <c r="B11" s="45" t="s">
        <v>508</v>
      </c>
      <c r="C11" s="45" t="s">
        <v>221</v>
      </c>
      <c r="D11" s="45" t="s">
        <v>55</v>
      </c>
      <c r="E11" s="172">
        <v>1.0994212962962963E-3</v>
      </c>
      <c r="F11" s="172">
        <v>8.4259259259259259E-4</v>
      </c>
      <c r="G11" s="172">
        <f t="shared" si="0"/>
        <v>1.942013888888889E-3</v>
      </c>
    </row>
    <row r="12" spans="1:7">
      <c r="A12" s="45">
        <v>11</v>
      </c>
      <c r="B12" s="45" t="s">
        <v>508</v>
      </c>
      <c r="C12" s="45" t="s">
        <v>512</v>
      </c>
      <c r="D12" s="45" t="s">
        <v>138</v>
      </c>
      <c r="E12" s="172">
        <v>1.0863425925925925E-3</v>
      </c>
      <c r="F12" s="172">
        <v>8.78125E-4</v>
      </c>
      <c r="G12" s="172">
        <f t="shared" si="0"/>
        <v>1.9644675925925923E-3</v>
      </c>
    </row>
    <row r="13" spans="1:7">
      <c r="A13" s="45">
        <v>12</v>
      </c>
      <c r="B13" s="45" t="s">
        <v>508</v>
      </c>
      <c r="C13" s="45" t="s">
        <v>219</v>
      </c>
      <c r="D13" s="45" t="s">
        <v>103</v>
      </c>
      <c r="E13" s="172">
        <v>1.1101851851851852E-3</v>
      </c>
      <c r="F13" s="172">
        <v>8.9479166666666667E-4</v>
      </c>
      <c r="G13" s="172">
        <f t="shared" si="0"/>
        <v>2.004976851851852E-3</v>
      </c>
    </row>
    <row r="14" spans="1:7">
      <c r="A14" s="45">
        <v>13</v>
      </c>
      <c r="B14" s="45" t="s">
        <v>508</v>
      </c>
      <c r="C14" s="45" t="s">
        <v>302</v>
      </c>
      <c r="D14" s="45" t="s">
        <v>62</v>
      </c>
      <c r="E14" s="172">
        <v>1.0762731481481482E-3</v>
      </c>
      <c r="F14" s="172">
        <v>9.3634259259259267E-4</v>
      </c>
      <c r="G14" s="172">
        <f t="shared" si="0"/>
        <v>2.012615740740741E-3</v>
      </c>
    </row>
    <row r="15" spans="1:7">
      <c r="A15" s="45">
        <v>14</v>
      </c>
      <c r="B15" s="45" t="s">
        <v>508</v>
      </c>
      <c r="C15" s="45" t="s">
        <v>311</v>
      </c>
      <c r="D15" s="45" t="s">
        <v>515</v>
      </c>
      <c r="E15" s="172">
        <v>1.1476851851851852E-3</v>
      </c>
      <c r="F15" s="172">
        <v>8.9085648148148151E-4</v>
      </c>
      <c r="G15" s="172">
        <f t="shared" si="0"/>
        <v>2.0385416666666668E-3</v>
      </c>
    </row>
    <row r="16" spans="1:7">
      <c r="A16" s="45">
        <v>15</v>
      </c>
      <c r="B16" s="45" t="s">
        <v>508</v>
      </c>
      <c r="C16" s="45" t="s">
        <v>222</v>
      </c>
      <c r="D16" s="45" t="s">
        <v>94</v>
      </c>
      <c r="E16" s="172">
        <v>1.1378472222222222E-3</v>
      </c>
      <c r="F16" s="172">
        <v>9.1550925925925925E-4</v>
      </c>
      <c r="G16" s="172">
        <f t="shared" si="0"/>
        <v>2.0533564814814815E-3</v>
      </c>
    </row>
    <row r="17" spans="1:7">
      <c r="A17" s="45">
        <v>16</v>
      </c>
      <c r="B17" s="45" t="s">
        <v>508</v>
      </c>
      <c r="C17" s="45" t="s">
        <v>516</v>
      </c>
      <c r="D17" s="45" t="s">
        <v>92</v>
      </c>
      <c r="E17" s="172">
        <v>1.1488425925925926E-3</v>
      </c>
      <c r="F17" s="172">
        <v>9.2615740740740755E-4</v>
      </c>
      <c r="G17" s="172">
        <f t="shared" si="0"/>
        <v>2.075E-3</v>
      </c>
    </row>
    <row r="18" spans="1:7">
      <c r="A18" s="45">
        <v>17</v>
      </c>
      <c r="B18" s="45" t="s">
        <v>508</v>
      </c>
      <c r="C18" s="45" t="s">
        <v>316</v>
      </c>
      <c r="D18" s="45" t="s">
        <v>328</v>
      </c>
      <c r="E18" s="172">
        <v>1.1708333333333334E-3</v>
      </c>
      <c r="F18" s="172">
        <v>9.277777777777778E-4</v>
      </c>
      <c r="G18" s="172">
        <f t="shared" si="0"/>
        <v>2.098611111111111E-3</v>
      </c>
    </row>
    <row r="19" spans="1:7">
      <c r="A19" s="45">
        <v>18</v>
      </c>
      <c r="B19" s="45" t="s">
        <v>508</v>
      </c>
      <c r="C19" s="45" t="s">
        <v>311</v>
      </c>
      <c r="D19" s="45" t="s">
        <v>79</v>
      </c>
      <c r="E19" s="172">
        <v>1.1199074074074074E-3</v>
      </c>
      <c r="F19" s="172">
        <v>9.8229166666666669E-4</v>
      </c>
      <c r="G19" s="172">
        <f t="shared" si="0"/>
        <v>2.102199074074074E-3</v>
      </c>
    </row>
    <row r="20" spans="1:7">
      <c r="A20" s="45">
        <v>19</v>
      </c>
      <c r="B20" s="45" t="s">
        <v>508</v>
      </c>
      <c r="C20" s="45" t="s">
        <v>302</v>
      </c>
      <c r="D20" s="45" t="s">
        <v>109</v>
      </c>
      <c r="E20" s="172">
        <v>1.1721064814814814E-3</v>
      </c>
      <c r="F20" s="172">
        <v>9.6504629629629631E-4</v>
      </c>
      <c r="G20" s="172">
        <f t="shared" si="0"/>
        <v>2.1371527777777777E-3</v>
      </c>
    </row>
    <row r="21" spans="1:7">
      <c r="A21" s="45">
        <v>20</v>
      </c>
      <c r="B21" s="45" t="s">
        <v>508</v>
      </c>
      <c r="C21" s="45" t="s">
        <v>316</v>
      </c>
      <c r="D21" s="45" t="s">
        <v>93</v>
      </c>
      <c r="E21" s="172">
        <v>1.1435185185185183E-3</v>
      </c>
      <c r="F21" s="172">
        <v>9.9467592592592598E-4</v>
      </c>
      <c r="G21" s="172">
        <f t="shared" si="0"/>
        <v>2.1381944444444443E-3</v>
      </c>
    </row>
    <row r="22" spans="1:7">
      <c r="A22" s="45">
        <v>21</v>
      </c>
      <c r="B22" s="45" t="s">
        <v>508</v>
      </c>
      <c r="C22" s="45" t="s">
        <v>311</v>
      </c>
      <c r="D22" s="45" t="s">
        <v>106</v>
      </c>
      <c r="E22" s="172">
        <v>1.1890046296296295E-3</v>
      </c>
      <c r="F22" s="172">
        <v>9.851851851851853E-4</v>
      </c>
      <c r="G22" s="172">
        <f t="shared" si="0"/>
        <v>2.1741898148148146E-3</v>
      </c>
    </row>
    <row r="23" spans="1:7">
      <c r="A23" s="45">
        <v>22</v>
      </c>
      <c r="B23" s="45" t="s">
        <v>508</v>
      </c>
      <c r="C23" s="45" t="s">
        <v>224</v>
      </c>
      <c r="D23" s="45" t="s">
        <v>95</v>
      </c>
      <c r="E23" s="172">
        <v>1.2203703703703704E-3</v>
      </c>
      <c r="F23" s="172">
        <v>1.0482638888888889E-3</v>
      </c>
      <c r="G23" s="172">
        <f t="shared" si="0"/>
        <v>2.2686342592592593E-3</v>
      </c>
    </row>
    <row r="24" spans="1:7">
      <c r="A24" s="45"/>
      <c r="B24" s="45" t="s">
        <v>508</v>
      </c>
      <c r="C24" s="45" t="s">
        <v>221</v>
      </c>
      <c r="D24" s="45" t="s">
        <v>57</v>
      </c>
      <c r="E24" s="197" t="s">
        <v>506</v>
      </c>
      <c r="F24" s="197">
        <v>8.1226851851851848E-4</v>
      </c>
      <c r="G24" s="172"/>
    </row>
    <row r="25" spans="1:7">
      <c r="A25" s="45"/>
      <c r="B25" s="45" t="s">
        <v>508</v>
      </c>
      <c r="C25" s="45" t="s">
        <v>306</v>
      </c>
      <c r="D25" s="45" t="s">
        <v>517</v>
      </c>
      <c r="E25" s="197" t="s">
        <v>506</v>
      </c>
      <c r="F25" s="197">
        <v>8.8229166666666664E-4</v>
      </c>
      <c r="G25" s="172"/>
    </row>
    <row r="26" spans="1:7">
      <c r="A26" s="45"/>
      <c r="B26" s="45" t="s">
        <v>508</v>
      </c>
      <c r="C26" s="45" t="s">
        <v>316</v>
      </c>
      <c r="D26" s="45" t="s">
        <v>78</v>
      </c>
      <c r="E26" s="197" t="s">
        <v>506</v>
      </c>
      <c r="F26" s="197">
        <v>9.7407407407407414E-4</v>
      </c>
      <c r="G26" s="172"/>
    </row>
    <row r="27" spans="1:7">
      <c r="A27" s="45"/>
      <c r="B27" s="45" t="s">
        <v>508</v>
      </c>
      <c r="C27" s="45" t="s">
        <v>505</v>
      </c>
      <c r="D27" s="45" t="s">
        <v>74</v>
      </c>
      <c r="E27" s="197">
        <v>1.0402777777777778E-3</v>
      </c>
      <c r="F27" s="197" t="s">
        <v>506</v>
      </c>
      <c r="G27" s="172"/>
    </row>
    <row r="28" spans="1:7">
      <c r="A28" s="45"/>
      <c r="B28" s="45" t="s">
        <v>508</v>
      </c>
      <c r="C28" s="45" t="s">
        <v>512</v>
      </c>
      <c r="D28" s="45" t="s">
        <v>518</v>
      </c>
      <c r="E28" s="197">
        <v>1.1221064814814815E-3</v>
      </c>
      <c r="F28" s="197" t="s">
        <v>506</v>
      </c>
      <c r="G28" s="172"/>
    </row>
    <row r="29" spans="1:7">
      <c r="A29" s="45"/>
      <c r="B29" s="45" t="s">
        <v>508</v>
      </c>
      <c r="C29" s="45" t="s">
        <v>222</v>
      </c>
      <c r="D29" s="45" t="s">
        <v>81</v>
      </c>
      <c r="E29" s="197">
        <v>1.1847222222222222E-3</v>
      </c>
      <c r="F29" s="197" t="s">
        <v>506</v>
      </c>
      <c r="G29" s="172"/>
    </row>
    <row r="30" spans="1:7">
      <c r="A30" s="45"/>
      <c r="B30" s="45" t="s">
        <v>508</v>
      </c>
      <c r="C30" s="45" t="s">
        <v>223</v>
      </c>
      <c r="D30" s="45" t="s">
        <v>75</v>
      </c>
      <c r="E30" s="197">
        <v>1.208912037037037E-3</v>
      </c>
      <c r="F30" s="197" t="s">
        <v>506</v>
      </c>
      <c r="G30" s="172"/>
    </row>
    <row r="31" spans="1:7">
      <c r="A31" s="7"/>
      <c r="B31" s="7"/>
      <c r="C31" s="7"/>
      <c r="D31" s="172"/>
      <c r="E31" s="172"/>
      <c r="F31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Boys Standings</vt:lpstr>
      <vt:lpstr>Girls Standings</vt:lpstr>
      <vt:lpstr>Overall Team States</vt:lpstr>
      <vt:lpstr>Boys Point Totals </vt:lpstr>
      <vt:lpstr>Girls Point Totals </vt:lpstr>
      <vt:lpstr>ROC BOYS</vt:lpstr>
      <vt:lpstr>ROC GIRLS</vt:lpstr>
      <vt:lpstr> Overall ROC Times BOYS</vt:lpstr>
      <vt:lpstr>Overall ROC Times GIRLS</vt:lpstr>
    </vt:vector>
  </TitlesOfParts>
  <Company>Wayne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PSTRANDES</dc:creator>
  <cp:lastModifiedBy>PSTRANDES</cp:lastModifiedBy>
  <cp:lastPrinted>2025-01-13T13:01:34Z</cp:lastPrinted>
  <dcterms:created xsi:type="dcterms:W3CDTF">2021-01-10T18:05:36Z</dcterms:created>
  <dcterms:modified xsi:type="dcterms:W3CDTF">2025-02-27T14:42:25Z</dcterms:modified>
</cp:coreProperties>
</file>